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oh45\Desktop\Приказы питание\"/>
    </mc:Choice>
  </mc:AlternateContent>
  <xr:revisionPtr revIDLastSave="0" documentId="13_ncr:1_{21BCEAA9-F045-4AFC-86EB-9503DEC49C27}" xr6:coauthVersionLast="45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4" i="1" l="1"/>
  <c r="H164" i="1"/>
  <c r="I164" i="1"/>
  <c r="J164" i="1"/>
  <c r="G163" i="1"/>
  <c r="H163" i="1"/>
  <c r="I163" i="1"/>
  <c r="J163" i="1"/>
  <c r="F163" i="1"/>
  <c r="G155" i="1"/>
  <c r="H155" i="1"/>
  <c r="I155" i="1"/>
  <c r="J155" i="1"/>
  <c r="F155" i="1"/>
  <c r="G148" i="1"/>
  <c r="H148" i="1"/>
  <c r="I148" i="1"/>
  <c r="J148" i="1"/>
  <c r="F148" i="1"/>
  <c r="G139" i="1"/>
  <c r="G149" i="1" s="1"/>
  <c r="H139" i="1"/>
  <c r="H149" i="1" s="1"/>
  <c r="I139" i="1"/>
  <c r="J139" i="1"/>
  <c r="F139" i="1"/>
  <c r="F132" i="1"/>
  <c r="G123" i="1"/>
  <c r="H123" i="1"/>
  <c r="I123" i="1"/>
  <c r="J123" i="1"/>
  <c r="F123" i="1"/>
  <c r="G115" i="1"/>
  <c r="H115" i="1"/>
  <c r="I115" i="1"/>
  <c r="J115" i="1"/>
  <c r="F115" i="1"/>
  <c r="G108" i="1"/>
  <c r="H108" i="1"/>
  <c r="I108" i="1"/>
  <c r="J108" i="1"/>
  <c r="F108" i="1"/>
  <c r="G100" i="1"/>
  <c r="H100" i="1"/>
  <c r="I100" i="1"/>
  <c r="J100" i="1"/>
  <c r="F100" i="1"/>
  <c r="G91" i="1"/>
  <c r="H91" i="1"/>
  <c r="I91" i="1"/>
  <c r="J91" i="1"/>
  <c r="F91" i="1"/>
  <c r="G83" i="1"/>
  <c r="H83" i="1"/>
  <c r="I83" i="1"/>
  <c r="J83" i="1"/>
  <c r="F83" i="1"/>
  <c r="G76" i="1"/>
  <c r="H76" i="1"/>
  <c r="I76" i="1"/>
  <c r="J76" i="1"/>
  <c r="F76" i="1"/>
  <c r="G68" i="1"/>
  <c r="H68" i="1"/>
  <c r="I68" i="1"/>
  <c r="J68" i="1"/>
  <c r="F68" i="1"/>
  <c r="G59" i="1"/>
  <c r="H59" i="1"/>
  <c r="I59" i="1"/>
  <c r="J59" i="1"/>
  <c r="F59" i="1"/>
  <c r="F50" i="1"/>
  <c r="G42" i="1"/>
  <c r="H42" i="1"/>
  <c r="I42" i="1"/>
  <c r="J42" i="1"/>
  <c r="F42" i="1"/>
  <c r="G33" i="1"/>
  <c r="H33" i="1"/>
  <c r="I33" i="1"/>
  <c r="J33" i="1"/>
  <c r="F33" i="1"/>
  <c r="G25" i="1"/>
  <c r="H25" i="1"/>
  <c r="I25" i="1"/>
  <c r="J25" i="1"/>
  <c r="F25" i="1"/>
  <c r="F18" i="1"/>
  <c r="G18" i="1"/>
  <c r="H18" i="1"/>
  <c r="I18" i="1"/>
  <c r="J18" i="1"/>
  <c r="H10" i="1"/>
  <c r="I10" i="1"/>
  <c r="J10" i="1"/>
  <c r="G10" i="1"/>
  <c r="F10" i="1"/>
  <c r="B164" i="1"/>
  <c r="A164" i="1"/>
  <c r="L163" i="1"/>
  <c r="B156" i="1"/>
  <c r="A156" i="1"/>
  <c r="L155" i="1"/>
  <c r="B149" i="1"/>
  <c r="A149" i="1"/>
  <c r="L148" i="1"/>
  <c r="B140" i="1"/>
  <c r="A140" i="1"/>
  <c r="L139" i="1"/>
  <c r="B133" i="1"/>
  <c r="A133" i="1"/>
  <c r="L132" i="1"/>
  <c r="J132" i="1"/>
  <c r="I132" i="1"/>
  <c r="H132" i="1"/>
  <c r="G132" i="1"/>
  <c r="B124" i="1"/>
  <c r="A124" i="1"/>
  <c r="L123" i="1"/>
  <c r="B116" i="1"/>
  <c r="A116" i="1"/>
  <c r="L115" i="1"/>
  <c r="B109" i="1"/>
  <c r="A109" i="1"/>
  <c r="L108" i="1"/>
  <c r="B101" i="1"/>
  <c r="A101" i="1"/>
  <c r="L100" i="1"/>
  <c r="B92" i="1"/>
  <c r="A92" i="1"/>
  <c r="L91" i="1"/>
  <c r="B84" i="1"/>
  <c r="A84" i="1"/>
  <c r="L83" i="1"/>
  <c r="B77" i="1"/>
  <c r="A77" i="1"/>
  <c r="L76" i="1"/>
  <c r="B69" i="1"/>
  <c r="A69" i="1"/>
  <c r="L68" i="1"/>
  <c r="B60" i="1"/>
  <c r="A60" i="1"/>
  <c r="L59" i="1"/>
  <c r="B51" i="1"/>
  <c r="A51" i="1"/>
  <c r="L50" i="1"/>
  <c r="J50" i="1"/>
  <c r="I50" i="1"/>
  <c r="H50" i="1"/>
  <c r="G50" i="1"/>
  <c r="B43" i="1"/>
  <c r="A43" i="1"/>
  <c r="L42" i="1"/>
  <c r="B34" i="1"/>
  <c r="A34" i="1"/>
  <c r="L33" i="1"/>
  <c r="B26" i="1"/>
  <c r="A26" i="1"/>
  <c r="L25" i="1"/>
  <c r="B19" i="1"/>
  <c r="A19" i="1"/>
  <c r="L18" i="1"/>
  <c r="B11" i="1"/>
  <c r="A11" i="1"/>
  <c r="L10" i="1"/>
  <c r="I149" i="1" l="1"/>
  <c r="J149" i="1"/>
  <c r="J133" i="1"/>
  <c r="J116" i="1"/>
  <c r="H133" i="1"/>
  <c r="G133" i="1"/>
  <c r="I101" i="1"/>
  <c r="F116" i="1"/>
  <c r="G116" i="1"/>
  <c r="I133" i="1"/>
  <c r="J101" i="1"/>
  <c r="H116" i="1"/>
  <c r="I116" i="1"/>
  <c r="I84" i="1"/>
  <c r="F101" i="1"/>
  <c r="G101" i="1"/>
  <c r="L116" i="1"/>
  <c r="H69" i="1"/>
  <c r="J84" i="1"/>
  <c r="H101" i="1"/>
  <c r="F84" i="1"/>
  <c r="G84" i="1"/>
  <c r="H84" i="1"/>
  <c r="J51" i="1"/>
  <c r="G69" i="1"/>
  <c r="I51" i="1"/>
  <c r="I69" i="1"/>
  <c r="J69" i="1"/>
  <c r="L34" i="1"/>
  <c r="L69" i="1"/>
  <c r="H51" i="1"/>
  <c r="J19" i="1"/>
  <c r="I34" i="1"/>
  <c r="G51" i="1"/>
  <c r="F69" i="1"/>
  <c r="L19" i="1"/>
  <c r="L133" i="1"/>
  <c r="G19" i="1"/>
  <c r="L164" i="1"/>
  <c r="I19" i="1"/>
  <c r="F34" i="1"/>
  <c r="G34" i="1"/>
  <c r="J34" i="1"/>
  <c r="H34" i="1"/>
  <c r="H19" i="1"/>
  <c r="F19" i="1"/>
  <c r="L51" i="1"/>
  <c r="L101" i="1"/>
  <c r="L84" i="1"/>
  <c r="L149" i="1"/>
  <c r="F164" i="1"/>
  <c r="F149" i="1"/>
  <c r="F133" i="1"/>
  <c r="F51" i="1"/>
  <c r="H165" i="1" l="1"/>
  <c r="L165" i="1"/>
  <c r="J165" i="1"/>
  <c r="I165" i="1"/>
  <c r="G165" i="1"/>
  <c r="F165" i="1"/>
</calcChain>
</file>

<file path=xl/sharedStrings.xml><?xml version="1.0" encoding="utf-8"?>
<sst xmlns="http://schemas.openxmlformats.org/spreadsheetml/2006/main" count="335" uniqueCount="131">
  <si>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</si>
  <si>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</si>
  <si>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</si>
  <si>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</si>
  <si>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</si>
  <si>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</si>
  <si>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</si>
  <si>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</si>
  <si>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</si>
  <si>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</si>
  <si>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</si>
  <si>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</si>
  <si>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</si>
  <si>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</si>
  <si>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</si>
  <si>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</si>
  <si>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</si>
  <si>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</si>
  <si>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</si>
  <si>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</si>
  <si>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</si>
  <si>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</si>
  <si>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</si>
  <si>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</si>
  <si>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</si>
  <si>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</si>
  <si>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</si>
  <si>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</si>
  <si>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</si>
  <si>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</si>
  <si>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</si>
  <si>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</si>
  <si>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</si>
  <si>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</si>
  <si>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</si>
  <si>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</si>
  <si>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</si>
  <si>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</si>
  <si>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десерт</t>
  </si>
  <si>
    <t>сладкое</t>
  </si>
  <si>
    <t xml:space="preserve">Чай с сахаром </t>
  </si>
  <si>
    <t xml:space="preserve">Кондитерское изделие </t>
  </si>
  <si>
    <t>Салат из белокочанной капусты</t>
  </si>
  <si>
    <t>Суп картофельный с крупой</t>
  </si>
  <si>
    <t>Рыба запеченная</t>
  </si>
  <si>
    <t>Картофельное пюре</t>
  </si>
  <si>
    <t>Сок фруктовый</t>
  </si>
  <si>
    <t>Пшеничный</t>
  </si>
  <si>
    <t>Ржаной</t>
  </si>
  <si>
    <t>Фрукты</t>
  </si>
  <si>
    <t>Плов из птицы</t>
  </si>
  <si>
    <t xml:space="preserve">Какао на молок </t>
  </si>
  <si>
    <t>гор. напиок</t>
  </si>
  <si>
    <t>Икра свекольная</t>
  </si>
  <si>
    <t>Омлет с сыром</t>
  </si>
  <si>
    <t>Кисель из кураги</t>
  </si>
  <si>
    <t>сок</t>
  </si>
  <si>
    <t>Салат из белококоч. Капусты с огкрцом</t>
  </si>
  <si>
    <t>Котлета особая</t>
  </si>
  <si>
    <t>Соус томатный</t>
  </si>
  <si>
    <t>Каша гречневая</t>
  </si>
  <si>
    <t>Помидор в нарезке</t>
  </si>
  <si>
    <t>Суп картофельный бобовые</t>
  </si>
  <si>
    <t>Капуста тушенная с мясом</t>
  </si>
  <si>
    <t>Чай с лимоном</t>
  </si>
  <si>
    <t>Салат из моркови по корейски</t>
  </si>
  <si>
    <t>Макароные изделия отварные</t>
  </si>
  <si>
    <t>Капустатушеная</t>
  </si>
  <si>
    <t>Компот из свежих яблок</t>
  </si>
  <si>
    <t>Салат из сырных овощей</t>
  </si>
  <si>
    <t>Биточки из говядины</t>
  </si>
  <si>
    <t>Кофейный напиток на молоке</t>
  </si>
  <si>
    <t>Огурец в нарезке</t>
  </si>
  <si>
    <t>Котлета рыбная</t>
  </si>
  <si>
    <t>Рагу из овощей</t>
  </si>
  <si>
    <t>Компот из кураги</t>
  </si>
  <si>
    <t>Салат из квашеной капусты</t>
  </si>
  <si>
    <t>Какао на молоке вмтаминизированный</t>
  </si>
  <si>
    <t>Зеленый горошек</t>
  </si>
  <si>
    <t>Омлет натуральный</t>
  </si>
  <si>
    <t>Киель плодово-ягодный витаминизированный</t>
  </si>
  <si>
    <t>Каша ячневая вязкая</t>
  </si>
  <si>
    <t>Сок</t>
  </si>
  <si>
    <t>Кондитерское издели</t>
  </si>
  <si>
    <t>Салат из моркови с черноливом</t>
  </si>
  <si>
    <t>Компот и смеси сухофруктов</t>
  </si>
  <si>
    <t>Салат из свеклы с зеленым горошком</t>
  </si>
  <si>
    <t>Рыба тушеная в томате с овощами</t>
  </si>
  <si>
    <t>Картофель отварной</t>
  </si>
  <si>
    <t>гор.напиок</t>
  </si>
  <si>
    <t>хлеб бел</t>
  </si>
  <si>
    <t>Салат из сборных овощей</t>
  </si>
  <si>
    <t>Суп-лапша домашняя</t>
  </si>
  <si>
    <t>Биточек из кур</t>
  </si>
  <si>
    <t>Каша пшеничная вязкая</t>
  </si>
  <si>
    <t>Чай с сахаром</t>
  </si>
  <si>
    <t>Сыр порционно</t>
  </si>
  <si>
    <t>Суп молочный с крупой</t>
  </si>
  <si>
    <t>Булочка "Домашняя"</t>
  </si>
  <si>
    <t>Салат из белок. Капуста с огурцом и кукур</t>
  </si>
  <si>
    <t>Суп крестьянский с крупой</t>
  </si>
  <si>
    <t>Рыба запеченная с картофелем по-русски</t>
  </si>
  <si>
    <t>Кондитерское изделие</t>
  </si>
  <si>
    <t>Азу</t>
  </si>
  <si>
    <t>Компот из смеси сухофруктов</t>
  </si>
  <si>
    <t>Салат из моркови по-корейски</t>
  </si>
  <si>
    <t>Котлеты из говядины</t>
  </si>
  <si>
    <t>Макароны отварные</t>
  </si>
  <si>
    <t>Какао на молоке витаминизированный</t>
  </si>
  <si>
    <t>Пгеничный</t>
  </si>
  <si>
    <t>Запеканка из творога со сгущеным молоком (130/40)</t>
  </si>
  <si>
    <t>Фрукты свежие (125/110)</t>
  </si>
  <si>
    <t>Фрукты свежие(150/110)</t>
  </si>
  <si>
    <t>Расольик ленинградский со смтаной(200/10)</t>
  </si>
  <si>
    <t>Фрукты свежие(123/110)</t>
  </si>
  <si>
    <t>Фрукты свежие (160/110)</t>
  </si>
  <si>
    <t>Бефстроганов(50/50)</t>
  </si>
  <si>
    <t>Борщ со сметаной (200/5)</t>
  </si>
  <si>
    <t>Суп с клецками(200/50)</t>
  </si>
  <si>
    <t>Фрукты свежие (112/100)</t>
  </si>
  <si>
    <t>Рассольник лениградский со сметаной (200/10)</t>
  </si>
  <si>
    <t>Гуляш (50/50)</t>
  </si>
  <si>
    <t>Тефтели с соусом (60/30)</t>
  </si>
  <si>
    <t>Суп с крупой и мясными фрикадельками (200/25)</t>
  </si>
  <si>
    <t>Сырники из творога со сгущенным молоком (150/40)</t>
  </si>
  <si>
    <t>Фрукты (123/110)</t>
  </si>
  <si>
    <t>Фрукты свежие (145/100)</t>
  </si>
  <si>
    <t>Щи из свежей капусты с картофелем и сметаной (200/5)</t>
  </si>
  <si>
    <t>МБОУ СОШ № 45</t>
  </si>
  <si>
    <t>Директор школы</t>
  </si>
  <si>
    <t>М.А. Стегно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</si>
</sst>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1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tabSelected="1" view="pageBreakPreview" zoomScale="80" zoomScaleNormal="100" zoomScaleSheetLayoutView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128</v>
      </c>
      <c r="D1" s="80"/>
      <c r="E1" s="80"/>
      <c r="F1" s="12" t="s">
        <v>16</v>
      </c>
      <c r="G1" s="2" t="s">
        <v>17</v>
      </c>
      <c r="H1" s="81" t="s">
        <v>129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 t="s">
        <v>130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1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38</v>
      </c>
      <c r="E6" s="50" t="s">
        <v>110</v>
      </c>
      <c r="F6" s="52">
        <v>170</v>
      </c>
      <c r="G6" s="39">
        <v>18.13</v>
      </c>
      <c r="H6" s="39">
        <v>24.07</v>
      </c>
      <c r="I6" s="39">
        <v>41.33</v>
      </c>
      <c r="J6" s="61">
        <v>381.91</v>
      </c>
      <c r="K6" s="40"/>
      <c r="L6" s="39"/>
    </row>
    <row r="7" spans="1:12" ht="15" x14ac:dyDescent="0.25">
      <c r="A7" s="23"/>
      <c r="B7" s="15"/>
      <c r="C7" s="11"/>
      <c r="D7" s="7" t="s">
        <v>22</v>
      </c>
      <c r="E7" s="51" t="s">
        <v>40</v>
      </c>
      <c r="F7" s="55">
        <v>200</v>
      </c>
      <c r="G7" s="42">
        <v>0.2</v>
      </c>
      <c r="H7" s="42">
        <v>0</v>
      </c>
      <c r="I7" s="42">
        <v>9.24</v>
      </c>
      <c r="J7" s="55">
        <v>37.69</v>
      </c>
      <c r="K7" s="43"/>
      <c r="L7" s="42"/>
    </row>
    <row r="8" spans="1:12" ht="15" x14ac:dyDescent="0.25">
      <c r="A8" s="23"/>
      <c r="B8" s="15"/>
      <c r="C8" s="11"/>
      <c r="D8" s="7" t="s">
        <v>39</v>
      </c>
      <c r="E8" s="51" t="s">
        <v>41</v>
      </c>
      <c r="F8" s="55">
        <v>25</v>
      </c>
      <c r="G8" s="42">
        <v>0</v>
      </c>
      <c r="H8" s="42">
        <v>0</v>
      </c>
      <c r="I8" s="42">
        <v>19.850000000000001</v>
      </c>
      <c r="J8" s="55">
        <v>24</v>
      </c>
      <c r="K8" s="43"/>
      <c r="L8" s="42"/>
    </row>
    <row r="9" spans="1:12" ht="15" x14ac:dyDescent="0.25">
      <c r="A9" s="23"/>
      <c r="B9" s="15"/>
      <c r="C9" s="11"/>
      <c r="D9" s="49" t="s">
        <v>23</v>
      </c>
      <c r="E9" s="51" t="s">
        <v>111</v>
      </c>
      <c r="F9" s="55">
        <v>235</v>
      </c>
      <c r="G9" s="42">
        <v>0.44</v>
      </c>
      <c r="H9" s="42">
        <v>0.44</v>
      </c>
      <c r="I9" s="42">
        <v>10.78</v>
      </c>
      <c r="J9" s="55">
        <v>51.7</v>
      </c>
      <c r="K9" s="43"/>
      <c r="L9" s="42"/>
    </row>
    <row r="10" spans="1:12" ht="15" x14ac:dyDescent="0.25">
      <c r="A10" s="24"/>
      <c r="B10" s="17"/>
      <c r="C10" s="8"/>
      <c r="D10" s="18" t="s">
        <v>32</v>
      </c>
      <c r="E10" s="9"/>
      <c r="F10" s="19">
        <f>F6+F7+F8+F9</f>
        <v>630</v>
      </c>
      <c r="G10" s="19">
        <f>G6+G7+G8+G9</f>
        <v>18.77</v>
      </c>
      <c r="H10" s="19">
        <f t="shared" ref="H10:J10" si="0">H6+H7+H8+H9</f>
        <v>24.51</v>
      </c>
      <c r="I10" s="19">
        <f t="shared" si="0"/>
        <v>81.2</v>
      </c>
      <c r="J10" s="19">
        <f t="shared" si="0"/>
        <v>495.3</v>
      </c>
      <c r="K10" s="25"/>
      <c r="L10" s="19">
        <f>SUM(L6:L9)</f>
        <v>0</v>
      </c>
    </row>
    <row r="11" spans="1:12" ht="15" x14ac:dyDescent="0.25">
      <c r="A11" s="26">
        <f>A6</f>
        <v>1</v>
      </c>
      <c r="B11" s="13">
        <f>B6</f>
        <v>1</v>
      </c>
      <c r="C11" s="10" t="s">
        <v>24</v>
      </c>
      <c r="D11" s="8" t="s">
        <v>25</v>
      </c>
      <c r="E11" s="56" t="s">
        <v>42</v>
      </c>
      <c r="F11" s="57">
        <v>60</v>
      </c>
      <c r="G11" s="58">
        <v>0.98</v>
      </c>
      <c r="H11" s="58">
        <v>3.1</v>
      </c>
      <c r="I11" s="59">
        <v>5.8</v>
      </c>
      <c r="J11" s="58">
        <v>54.56</v>
      </c>
      <c r="K11" s="43"/>
      <c r="L11" s="42"/>
    </row>
    <row r="12" spans="1:12" ht="15" x14ac:dyDescent="0.25">
      <c r="A12" s="23"/>
      <c r="B12" s="15"/>
      <c r="C12" s="11"/>
      <c r="D12" s="7" t="s">
        <v>26</v>
      </c>
      <c r="E12" s="51" t="s">
        <v>43</v>
      </c>
      <c r="F12" s="55">
        <v>200</v>
      </c>
      <c r="G12" s="53">
        <v>1.7</v>
      </c>
      <c r="H12" s="53">
        <v>1.94</v>
      </c>
      <c r="I12" s="60">
        <v>18.97</v>
      </c>
      <c r="J12" s="53">
        <v>97.05</v>
      </c>
      <c r="K12" s="43"/>
      <c r="L12" s="42"/>
    </row>
    <row r="13" spans="1:12" ht="15" x14ac:dyDescent="0.25">
      <c r="A13" s="23"/>
      <c r="B13" s="15"/>
      <c r="C13" s="11"/>
      <c r="D13" s="7" t="s">
        <v>28</v>
      </c>
      <c r="E13" s="51" t="s">
        <v>44</v>
      </c>
      <c r="F13" s="55">
        <v>90</v>
      </c>
      <c r="G13" s="53">
        <v>12.12</v>
      </c>
      <c r="H13" s="53">
        <v>9.27</v>
      </c>
      <c r="I13" s="60">
        <v>3.46</v>
      </c>
      <c r="J13" s="53">
        <v>185.52</v>
      </c>
      <c r="K13" s="43"/>
      <c r="L13" s="42"/>
    </row>
    <row r="14" spans="1:12" ht="15" x14ac:dyDescent="0.25">
      <c r="A14" s="23"/>
      <c r="B14" s="15"/>
      <c r="C14" s="11"/>
      <c r="D14" s="7" t="s">
        <v>27</v>
      </c>
      <c r="E14" s="51" t="s">
        <v>45</v>
      </c>
      <c r="F14" s="55">
        <v>150</v>
      </c>
      <c r="G14" s="53">
        <v>3.18</v>
      </c>
      <c r="H14" s="53">
        <v>4.25</v>
      </c>
      <c r="I14" s="60">
        <v>19.78</v>
      </c>
      <c r="J14" s="53">
        <v>130.66</v>
      </c>
      <c r="K14" s="43"/>
      <c r="L14" s="42"/>
    </row>
    <row r="15" spans="1:12" ht="15" x14ac:dyDescent="0.25">
      <c r="A15" s="23"/>
      <c r="B15" s="15"/>
      <c r="C15" s="11"/>
      <c r="D15" s="7" t="s">
        <v>29</v>
      </c>
      <c r="E15" s="51" t="s">
        <v>46</v>
      </c>
      <c r="F15" s="55">
        <v>200</v>
      </c>
      <c r="G15" s="53">
        <v>1</v>
      </c>
      <c r="H15" s="53">
        <v>0.15</v>
      </c>
      <c r="I15" s="60">
        <v>20.7</v>
      </c>
      <c r="J15" s="53">
        <v>94</v>
      </c>
      <c r="K15" s="43"/>
      <c r="L15" s="42"/>
    </row>
    <row r="16" spans="1:12" ht="15" x14ac:dyDescent="0.25">
      <c r="A16" s="23"/>
      <c r="B16" s="15"/>
      <c r="C16" s="11"/>
      <c r="D16" s="7" t="s">
        <v>30</v>
      </c>
      <c r="E16" s="51" t="s">
        <v>47</v>
      </c>
      <c r="F16" s="55">
        <v>40</v>
      </c>
      <c r="G16" s="53">
        <v>3.04</v>
      </c>
      <c r="H16" s="53">
        <v>0.32</v>
      </c>
      <c r="I16" s="60">
        <v>19.68</v>
      </c>
      <c r="J16" s="53">
        <v>93.76</v>
      </c>
      <c r="K16" s="43"/>
      <c r="L16" s="42"/>
    </row>
    <row r="17" spans="1:12" ht="15" x14ac:dyDescent="0.25">
      <c r="A17" s="23"/>
      <c r="B17" s="15"/>
      <c r="C17" s="11"/>
      <c r="D17" s="7" t="s">
        <v>31</v>
      </c>
      <c r="E17" s="51" t="s">
        <v>48</v>
      </c>
      <c r="F17" s="55">
        <v>30</v>
      </c>
      <c r="G17" s="53">
        <v>1.98</v>
      </c>
      <c r="H17" s="53">
        <v>0.36</v>
      </c>
      <c r="I17" s="60">
        <v>11.88</v>
      </c>
      <c r="J17" s="53">
        <v>51.24</v>
      </c>
      <c r="K17" s="43"/>
      <c r="L17" s="42"/>
    </row>
    <row r="18" spans="1:12" ht="15" x14ac:dyDescent="0.25">
      <c r="A18" s="24"/>
      <c r="B18" s="17"/>
      <c r="C18" s="8"/>
      <c r="D18" s="18" t="s">
        <v>32</v>
      </c>
      <c r="E18" s="9"/>
      <c r="F18" s="19">
        <f>F11+F12+F13+F14+F15+F16+F17</f>
        <v>770</v>
      </c>
      <c r="G18" s="19">
        <f t="shared" ref="G18:J18" si="1">G11+G12+G13+G14+G15+G17+G16</f>
        <v>24</v>
      </c>
      <c r="H18" s="19">
        <f t="shared" si="1"/>
        <v>19.389999999999997</v>
      </c>
      <c r="I18" s="19">
        <f t="shared" si="1"/>
        <v>100.27000000000001</v>
      </c>
      <c r="J18" s="19">
        <f t="shared" si="1"/>
        <v>706.79</v>
      </c>
      <c r="K18" s="25"/>
      <c r="L18" s="19">
        <f>SUM(L11:L17)</f>
        <v>0</v>
      </c>
    </row>
    <row r="19" spans="1:12" ht="15.75" thickBot="1" x14ac:dyDescent="0.25">
      <c r="A19" s="29">
        <f>A6</f>
        <v>1</v>
      </c>
      <c r="B19" s="30">
        <f>B6</f>
        <v>1</v>
      </c>
      <c r="C19" s="76" t="s">
        <v>4</v>
      </c>
      <c r="D19" s="77"/>
      <c r="E19" s="31"/>
      <c r="F19" s="32">
        <f>F10+F18</f>
        <v>1400</v>
      </c>
      <c r="G19" s="32">
        <f>G10+G18</f>
        <v>42.769999999999996</v>
      </c>
      <c r="H19" s="32">
        <f>H10+H18</f>
        <v>43.9</v>
      </c>
      <c r="I19" s="32">
        <f>I10+I18</f>
        <v>181.47000000000003</v>
      </c>
      <c r="J19" s="32">
        <f>J10+J18</f>
        <v>1202.0899999999999</v>
      </c>
      <c r="K19" s="32"/>
      <c r="L19" s="32">
        <f>L10+L18</f>
        <v>0</v>
      </c>
    </row>
    <row r="20" spans="1:12" ht="15" x14ac:dyDescent="0.25">
      <c r="A20" s="14">
        <v>1</v>
      </c>
      <c r="B20" s="15">
        <v>2</v>
      </c>
      <c r="C20" s="22" t="s">
        <v>20</v>
      </c>
      <c r="D20" s="5" t="s">
        <v>21</v>
      </c>
      <c r="E20" s="50" t="s">
        <v>50</v>
      </c>
      <c r="F20" s="61">
        <v>160</v>
      </c>
      <c r="G20" s="54">
        <v>8.34</v>
      </c>
      <c r="H20" s="54">
        <v>9.01</v>
      </c>
      <c r="I20" s="64">
        <v>27.63</v>
      </c>
      <c r="J20" s="61">
        <v>232.41</v>
      </c>
      <c r="K20" s="40"/>
      <c r="L20" s="39"/>
    </row>
    <row r="21" spans="1:12" ht="15" x14ac:dyDescent="0.25">
      <c r="A21" s="14"/>
      <c r="B21" s="15"/>
      <c r="C21" s="11"/>
      <c r="D21" s="7" t="s">
        <v>22</v>
      </c>
      <c r="E21" s="51" t="s">
        <v>51</v>
      </c>
      <c r="F21" s="55">
        <v>200</v>
      </c>
      <c r="G21" s="53">
        <v>5.84</v>
      </c>
      <c r="H21" s="53">
        <v>4.68</v>
      </c>
      <c r="I21" s="60">
        <v>19.329999999999998</v>
      </c>
      <c r="J21" s="55">
        <v>130.38999999999999</v>
      </c>
      <c r="K21" s="43"/>
      <c r="L21" s="42"/>
    </row>
    <row r="22" spans="1:12" ht="15" x14ac:dyDescent="0.25">
      <c r="A22" s="14"/>
      <c r="B22" s="15"/>
      <c r="C22" s="11"/>
      <c r="D22" s="7" t="s">
        <v>30</v>
      </c>
      <c r="E22" s="51" t="s">
        <v>47</v>
      </c>
      <c r="F22" s="55">
        <v>20</v>
      </c>
      <c r="G22" s="53">
        <v>1.32</v>
      </c>
      <c r="H22" s="53">
        <v>0.24</v>
      </c>
      <c r="I22" s="60">
        <v>7.92</v>
      </c>
      <c r="J22" s="55">
        <v>34.159999999999997</v>
      </c>
      <c r="K22" s="43"/>
      <c r="L22" s="42"/>
    </row>
    <row r="23" spans="1:12" ht="15" x14ac:dyDescent="0.25">
      <c r="A23" s="14"/>
      <c r="B23" s="15"/>
      <c r="C23" s="11"/>
      <c r="D23" s="7" t="s">
        <v>31</v>
      </c>
      <c r="E23" s="51" t="s">
        <v>48</v>
      </c>
      <c r="F23" s="55">
        <v>20</v>
      </c>
      <c r="G23" s="53">
        <v>1.52</v>
      </c>
      <c r="H23" s="53">
        <v>0.16</v>
      </c>
      <c r="I23" s="60">
        <v>9.84</v>
      </c>
      <c r="J23" s="55">
        <v>46.88</v>
      </c>
      <c r="K23" s="43"/>
      <c r="L23" s="42"/>
    </row>
    <row r="24" spans="1:12" ht="15" x14ac:dyDescent="0.25">
      <c r="A24" s="14"/>
      <c r="B24" s="15"/>
      <c r="C24" s="11"/>
      <c r="D24" s="10" t="s">
        <v>49</v>
      </c>
      <c r="E24" s="62" t="s">
        <v>112</v>
      </c>
      <c r="F24" s="63">
        <v>161</v>
      </c>
      <c r="G24" s="65">
        <v>0.88</v>
      </c>
      <c r="H24" s="65">
        <v>0.22</v>
      </c>
      <c r="I24" s="66">
        <v>8.25</v>
      </c>
      <c r="J24" s="65">
        <v>41.8</v>
      </c>
      <c r="K24" s="43"/>
      <c r="L24" s="42"/>
    </row>
    <row r="25" spans="1:12" ht="15" x14ac:dyDescent="0.25">
      <c r="A25" s="16"/>
      <c r="B25" s="17"/>
      <c r="C25" s="8"/>
      <c r="D25" s="18" t="s">
        <v>32</v>
      </c>
      <c r="E25" s="9"/>
      <c r="F25" s="19">
        <f>F20+F21+F22+F23+F24</f>
        <v>561</v>
      </c>
      <c r="G25" s="19">
        <f t="shared" ref="G25:J25" si="2">G20+G21+G22+G23+G24</f>
        <v>17.899999999999999</v>
      </c>
      <c r="H25" s="19">
        <f t="shared" si="2"/>
        <v>14.31</v>
      </c>
      <c r="I25" s="19">
        <f t="shared" si="2"/>
        <v>72.97</v>
      </c>
      <c r="J25" s="19">
        <f t="shared" si="2"/>
        <v>485.63999999999993</v>
      </c>
      <c r="K25" s="25"/>
      <c r="L25" s="19">
        <f>SUM(L20:L24)</f>
        <v>0</v>
      </c>
    </row>
    <row r="26" spans="1:12" ht="15" x14ac:dyDescent="0.25">
      <c r="A26" s="13">
        <f>A20</f>
        <v>1</v>
      </c>
      <c r="B26" s="13">
        <f>B20</f>
        <v>2</v>
      </c>
      <c r="C26" s="10" t="s">
        <v>24</v>
      </c>
      <c r="D26" s="8" t="s">
        <v>25</v>
      </c>
      <c r="E26" s="56" t="s">
        <v>53</v>
      </c>
      <c r="F26" s="57">
        <v>60</v>
      </c>
      <c r="G26" s="57">
        <v>1.3</v>
      </c>
      <c r="H26" s="57">
        <v>4.2</v>
      </c>
      <c r="I26" s="67">
        <v>6.8</v>
      </c>
      <c r="J26" s="57">
        <v>71.400000000000006</v>
      </c>
      <c r="K26" s="43"/>
      <c r="L26" s="42"/>
    </row>
    <row r="27" spans="1:12" ht="15" x14ac:dyDescent="0.25">
      <c r="A27" s="14"/>
      <c r="B27" s="15"/>
      <c r="C27" s="11"/>
      <c r="D27" s="7" t="s">
        <v>26</v>
      </c>
      <c r="E27" s="51" t="s">
        <v>113</v>
      </c>
      <c r="F27" s="55">
        <v>210</v>
      </c>
      <c r="G27" s="55">
        <v>1.3</v>
      </c>
      <c r="H27" s="55">
        <v>2.36</v>
      </c>
      <c r="I27" s="68">
        <v>18.78</v>
      </c>
      <c r="J27" s="55">
        <v>109.98</v>
      </c>
      <c r="K27" s="43"/>
      <c r="L27" s="42"/>
    </row>
    <row r="28" spans="1:12" ht="15" x14ac:dyDescent="0.25">
      <c r="A28" s="14"/>
      <c r="B28" s="15"/>
      <c r="C28" s="11"/>
      <c r="D28" s="7" t="s">
        <v>27</v>
      </c>
      <c r="E28" s="51" t="s">
        <v>54</v>
      </c>
      <c r="F28" s="55">
        <v>150</v>
      </c>
      <c r="G28" s="55">
        <v>12.3</v>
      </c>
      <c r="H28" s="55">
        <v>18.5</v>
      </c>
      <c r="I28" s="68">
        <v>3</v>
      </c>
      <c r="J28" s="55">
        <v>316</v>
      </c>
      <c r="K28" s="43"/>
      <c r="L28" s="42"/>
    </row>
    <row r="29" spans="1:12" ht="15" x14ac:dyDescent="0.25">
      <c r="A29" s="14"/>
      <c r="B29" s="15"/>
      <c r="C29" s="11"/>
      <c r="D29" s="7" t="s">
        <v>52</v>
      </c>
      <c r="E29" s="51" t="s">
        <v>55</v>
      </c>
      <c r="F29" s="55">
        <v>200</v>
      </c>
      <c r="G29" s="55">
        <v>1.4</v>
      </c>
      <c r="H29" s="55">
        <v>0</v>
      </c>
      <c r="I29" s="68">
        <v>29</v>
      </c>
      <c r="J29" s="55">
        <v>122</v>
      </c>
      <c r="K29" s="43"/>
      <c r="L29" s="42"/>
    </row>
    <row r="30" spans="1:12" ht="15" x14ac:dyDescent="0.25">
      <c r="A30" s="14"/>
      <c r="B30" s="15"/>
      <c r="C30" s="11"/>
      <c r="D30" s="7" t="s">
        <v>30</v>
      </c>
      <c r="E30" s="51" t="s">
        <v>47</v>
      </c>
      <c r="F30" s="55">
        <v>40</v>
      </c>
      <c r="G30" s="55">
        <v>3.04</v>
      </c>
      <c r="H30" s="55">
        <v>0.32</v>
      </c>
      <c r="I30" s="68">
        <v>19.68</v>
      </c>
      <c r="J30" s="55">
        <v>93.76</v>
      </c>
      <c r="K30" s="43"/>
      <c r="L30" s="42"/>
    </row>
    <row r="31" spans="1:12" ht="15" x14ac:dyDescent="0.25">
      <c r="A31" s="14"/>
      <c r="B31" s="15"/>
      <c r="C31" s="11"/>
      <c r="D31" s="7" t="s">
        <v>31</v>
      </c>
      <c r="E31" s="51" t="s">
        <v>48</v>
      </c>
      <c r="F31" s="55">
        <v>30</v>
      </c>
      <c r="G31" s="55">
        <v>1.98</v>
      </c>
      <c r="H31" s="55">
        <v>0.36</v>
      </c>
      <c r="I31" s="68">
        <v>11.88</v>
      </c>
      <c r="J31" s="55">
        <v>51.24</v>
      </c>
      <c r="K31" s="43"/>
      <c r="L31" s="42"/>
    </row>
    <row r="32" spans="1:12" ht="15" x14ac:dyDescent="0.25">
      <c r="A32" s="14"/>
      <c r="B32" s="15"/>
      <c r="C32" s="11"/>
      <c r="D32" s="10" t="s">
        <v>49</v>
      </c>
      <c r="E32" s="62" t="s">
        <v>114</v>
      </c>
      <c r="F32" s="55">
        <v>233</v>
      </c>
      <c r="G32" s="55">
        <v>0.44</v>
      </c>
      <c r="H32" s="55">
        <v>0.33</v>
      </c>
      <c r="I32" s="68">
        <v>11.33</v>
      </c>
      <c r="J32" s="55">
        <v>50.05</v>
      </c>
      <c r="K32" s="43"/>
      <c r="L32" s="42"/>
    </row>
    <row r="33" spans="1:12" ht="15" x14ac:dyDescent="0.25">
      <c r="A33" s="16"/>
      <c r="B33" s="17"/>
      <c r="C33" s="8"/>
      <c r="D33" s="18" t="s">
        <v>32</v>
      </c>
      <c r="E33" s="9"/>
      <c r="F33" s="19">
        <f>F26+F27+F28+F29+F30+F31+F32</f>
        <v>923</v>
      </c>
      <c r="G33" s="19">
        <f t="shared" ref="G33:J33" si="3">G26+G27+G28+G29+G30+G31+G32</f>
        <v>21.76</v>
      </c>
      <c r="H33" s="19">
        <f t="shared" si="3"/>
        <v>26.07</v>
      </c>
      <c r="I33" s="19">
        <f t="shared" si="3"/>
        <v>100.46999999999998</v>
      </c>
      <c r="J33" s="19">
        <f t="shared" si="3"/>
        <v>814.43</v>
      </c>
      <c r="K33" s="25"/>
      <c r="L33" s="19">
        <f>SUM(L26:L32)</f>
        <v>0</v>
      </c>
    </row>
    <row r="34" spans="1:12" ht="15.75" customHeight="1" x14ac:dyDescent="0.2">
      <c r="A34" s="33">
        <f>A20</f>
        <v>1</v>
      </c>
      <c r="B34" s="33">
        <f>B20</f>
        <v>2</v>
      </c>
      <c r="C34" s="76" t="s">
        <v>4</v>
      </c>
      <c r="D34" s="77"/>
      <c r="E34" s="31"/>
      <c r="F34" s="32">
        <f>F25+F33</f>
        <v>1484</v>
      </c>
      <c r="G34" s="32">
        <f t="shared" ref="G34:J34" si="4">G25+G33</f>
        <v>39.659999999999997</v>
      </c>
      <c r="H34" s="32">
        <f t="shared" si="4"/>
        <v>40.380000000000003</v>
      </c>
      <c r="I34" s="32">
        <f t="shared" si="4"/>
        <v>173.44</v>
      </c>
      <c r="J34" s="32">
        <f t="shared" si="4"/>
        <v>1300.07</v>
      </c>
      <c r="K34" s="32"/>
      <c r="L34" s="32">
        <f>L25+L33</f>
        <v>0</v>
      </c>
    </row>
    <row r="35" spans="1:12" ht="15" x14ac:dyDescent="0.25">
      <c r="A35" s="20">
        <v>1</v>
      </c>
      <c r="B35" s="21">
        <v>3</v>
      </c>
      <c r="C35" s="22" t="s">
        <v>20</v>
      </c>
      <c r="D35" s="5" t="s">
        <v>25</v>
      </c>
      <c r="E35" s="50" t="s">
        <v>57</v>
      </c>
      <c r="F35" s="61">
        <v>60</v>
      </c>
      <c r="G35" s="61">
        <v>1.32</v>
      </c>
      <c r="H35" s="61">
        <v>4.2</v>
      </c>
      <c r="I35" s="70">
        <v>2.2200000000000002</v>
      </c>
      <c r="J35" s="61">
        <v>49.72</v>
      </c>
      <c r="K35" s="40"/>
      <c r="L35" s="39"/>
    </row>
    <row r="36" spans="1:12" ht="15" x14ac:dyDescent="0.25">
      <c r="A36" s="23"/>
      <c r="B36" s="15"/>
      <c r="C36" s="11"/>
      <c r="D36" s="7" t="s">
        <v>27</v>
      </c>
      <c r="E36" s="51" t="s">
        <v>58</v>
      </c>
      <c r="F36" s="55">
        <v>90</v>
      </c>
      <c r="G36" s="55">
        <v>11.16</v>
      </c>
      <c r="H36" s="55">
        <v>14.02</v>
      </c>
      <c r="I36" s="68">
        <v>13</v>
      </c>
      <c r="J36" s="55">
        <v>201.4</v>
      </c>
      <c r="K36" s="43"/>
      <c r="L36" s="42"/>
    </row>
    <row r="37" spans="1:12" ht="15" x14ac:dyDescent="0.25">
      <c r="A37" s="23"/>
      <c r="B37" s="15"/>
      <c r="C37" s="11"/>
      <c r="D37" s="7" t="s">
        <v>28</v>
      </c>
      <c r="E37" s="51" t="s">
        <v>59</v>
      </c>
      <c r="F37" s="55">
        <v>30</v>
      </c>
      <c r="G37" s="55">
        <v>0.99</v>
      </c>
      <c r="H37" s="55">
        <v>0.72</v>
      </c>
      <c r="I37" s="68">
        <v>2.67</v>
      </c>
      <c r="J37" s="55">
        <v>21.34</v>
      </c>
      <c r="K37" s="43"/>
      <c r="L37" s="42"/>
    </row>
    <row r="38" spans="1:12" ht="15" x14ac:dyDescent="0.25">
      <c r="A38" s="23"/>
      <c r="B38" s="15"/>
      <c r="C38" s="11"/>
      <c r="D38" s="49" t="s">
        <v>28</v>
      </c>
      <c r="E38" s="51" t="s">
        <v>60</v>
      </c>
      <c r="F38" s="55">
        <v>150</v>
      </c>
      <c r="G38" s="55">
        <v>3.46</v>
      </c>
      <c r="H38" s="55">
        <v>4.47</v>
      </c>
      <c r="I38" s="68">
        <v>36</v>
      </c>
      <c r="J38" s="55">
        <v>133.69999999999999</v>
      </c>
      <c r="K38" s="43"/>
      <c r="L38" s="42"/>
    </row>
    <row r="39" spans="1:12" ht="15" x14ac:dyDescent="0.25">
      <c r="A39" s="23"/>
      <c r="B39" s="15"/>
      <c r="C39" s="11"/>
      <c r="D39" s="69" t="s">
        <v>56</v>
      </c>
      <c r="E39" s="62" t="s">
        <v>46</v>
      </c>
      <c r="F39" s="63">
        <v>200</v>
      </c>
      <c r="G39" s="63">
        <v>1</v>
      </c>
      <c r="H39" s="63">
        <v>0.2</v>
      </c>
      <c r="I39" s="71">
        <v>20.2</v>
      </c>
      <c r="J39" s="63">
        <v>92</v>
      </c>
      <c r="K39" s="43"/>
      <c r="L39" s="42"/>
    </row>
    <row r="40" spans="1:12" ht="15" x14ac:dyDescent="0.25">
      <c r="A40" s="23"/>
      <c r="B40" s="15"/>
      <c r="C40" s="11"/>
      <c r="D40" s="7" t="s">
        <v>30</v>
      </c>
      <c r="E40" s="62" t="s">
        <v>47</v>
      </c>
      <c r="F40" s="63">
        <v>20</v>
      </c>
      <c r="G40" s="63">
        <v>1.52</v>
      </c>
      <c r="H40" s="63">
        <v>0.16</v>
      </c>
      <c r="I40" s="71">
        <v>9.84</v>
      </c>
      <c r="J40" s="63">
        <v>46.88</v>
      </c>
      <c r="K40" s="43"/>
      <c r="L40" s="42"/>
    </row>
    <row r="41" spans="1:12" ht="15" x14ac:dyDescent="0.25">
      <c r="A41" s="23"/>
      <c r="B41" s="15"/>
      <c r="C41" s="11"/>
      <c r="D41" s="7" t="s">
        <v>31</v>
      </c>
      <c r="E41" s="62" t="s">
        <v>48</v>
      </c>
      <c r="F41" s="63">
        <v>20</v>
      </c>
      <c r="G41" s="63">
        <v>1.32</v>
      </c>
      <c r="H41" s="63">
        <v>0.24</v>
      </c>
      <c r="I41" s="71">
        <v>7.92</v>
      </c>
      <c r="J41" s="63">
        <v>34.159999999999997</v>
      </c>
      <c r="K41" s="43"/>
      <c r="L41" s="42"/>
    </row>
    <row r="42" spans="1:12" ht="15" x14ac:dyDescent="0.25">
      <c r="A42" s="24"/>
      <c r="B42" s="17"/>
      <c r="C42" s="8"/>
      <c r="D42" s="18" t="s">
        <v>32</v>
      </c>
      <c r="E42" s="9"/>
      <c r="F42" s="19">
        <f>F35+F36+F37+F38+F39+F40+F41</f>
        <v>570</v>
      </c>
      <c r="G42" s="19">
        <f t="shared" ref="G42:J42" si="5">G35+G36+G37+G38+G39+G40+G41</f>
        <v>20.77</v>
      </c>
      <c r="H42" s="19">
        <f t="shared" si="5"/>
        <v>24.009999999999994</v>
      </c>
      <c r="I42" s="19">
        <f t="shared" si="5"/>
        <v>91.850000000000009</v>
      </c>
      <c r="J42" s="19">
        <f t="shared" si="5"/>
        <v>579.19999999999993</v>
      </c>
      <c r="K42" s="25"/>
      <c r="L42" s="19">
        <f t="shared" ref="L42" si="6">SUM(L35:L41)</f>
        <v>0</v>
      </c>
    </row>
    <row r="43" spans="1:12" ht="15" x14ac:dyDescent="0.25">
      <c r="A43" s="26">
        <f>A35</f>
        <v>1</v>
      </c>
      <c r="B43" s="13">
        <f>B35</f>
        <v>3</v>
      </c>
      <c r="C43" s="10" t="s">
        <v>24</v>
      </c>
      <c r="D43" s="8" t="s">
        <v>25</v>
      </c>
      <c r="E43" s="56" t="s">
        <v>61</v>
      </c>
      <c r="F43" s="57">
        <v>60</v>
      </c>
      <c r="G43" s="57">
        <v>0.7</v>
      </c>
      <c r="H43" s="57">
        <v>0.1</v>
      </c>
      <c r="I43" s="67">
        <v>2.2999999999999998</v>
      </c>
      <c r="J43" s="57">
        <v>12.8</v>
      </c>
      <c r="K43" s="43"/>
      <c r="L43" s="42"/>
    </row>
    <row r="44" spans="1:12" ht="15" x14ac:dyDescent="0.25">
      <c r="A44" s="23"/>
      <c r="B44" s="15"/>
      <c r="C44" s="11"/>
      <c r="D44" s="7" t="s">
        <v>26</v>
      </c>
      <c r="E44" s="51" t="s">
        <v>62</v>
      </c>
      <c r="F44" s="55">
        <v>200</v>
      </c>
      <c r="G44" s="55">
        <v>4.09</v>
      </c>
      <c r="H44" s="55">
        <v>2.98</v>
      </c>
      <c r="I44" s="68">
        <v>14.43</v>
      </c>
      <c r="J44" s="55">
        <v>101.13</v>
      </c>
      <c r="K44" s="43"/>
      <c r="L44" s="42"/>
    </row>
    <row r="45" spans="1:12" ht="15" x14ac:dyDescent="0.25">
      <c r="A45" s="23"/>
      <c r="B45" s="15"/>
      <c r="C45" s="11"/>
      <c r="D45" s="7" t="s">
        <v>27</v>
      </c>
      <c r="E45" s="51" t="s">
        <v>63</v>
      </c>
      <c r="F45" s="55">
        <v>150</v>
      </c>
      <c r="G45" s="55">
        <v>11.56</v>
      </c>
      <c r="H45" s="55">
        <v>16.43</v>
      </c>
      <c r="I45" s="68">
        <v>9.9</v>
      </c>
      <c r="J45" s="55">
        <v>274.55</v>
      </c>
      <c r="K45" s="43"/>
      <c r="L45" s="42"/>
    </row>
    <row r="46" spans="1:12" ht="15" x14ac:dyDescent="0.25">
      <c r="A46" s="23"/>
      <c r="B46" s="15"/>
      <c r="C46" s="11"/>
      <c r="D46" s="7" t="s">
        <v>28</v>
      </c>
      <c r="E46" s="51" t="s">
        <v>64</v>
      </c>
      <c r="F46" s="55">
        <v>200</v>
      </c>
      <c r="G46" s="55">
        <v>0.1</v>
      </c>
      <c r="H46" s="55">
        <v>0</v>
      </c>
      <c r="I46" s="68">
        <v>15.2</v>
      </c>
      <c r="J46" s="55">
        <v>61</v>
      </c>
      <c r="K46" s="43"/>
      <c r="L46" s="42"/>
    </row>
    <row r="47" spans="1:12" ht="15" x14ac:dyDescent="0.25">
      <c r="A47" s="23"/>
      <c r="B47" s="15"/>
      <c r="C47" s="11"/>
      <c r="D47" s="7" t="s">
        <v>30</v>
      </c>
      <c r="E47" s="51" t="s">
        <v>47</v>
      </c>
      <c r="F47" s="55">
        <v>40</v>
      </c>
      <c r="G47" s="55">
        <v>3.04</v>
      </c>
      <c r="H47" s="55">
        <v>0.32</v>
      </c>
      <c r="I47" s="68">
        <v>19.68</v>
      </c>
      <c r="J47" s="55">
        <v>93.76</v>
      </c>
      <c r="K47" s="43"/>
      <c r="L47" s="42"/>
    </row>
    <row r="48" spans="1:12" ht="15" x14ac:dyDescent="0.25">
      <c r="A48" s="23"/>
      <c r="B48" s="15"/>
      <c r="C48" s="11"/>
      <c r="D48" s="7" t="s">
        <v>31</v>
      </c>
      <c r="E48" s="51" t="s">
        <v>48</v>
      </c>
      <c r="F48" s="55">
        <v>30</v>
      </c>
      <c r="G48" s="55">
        <v>1.98</v>
      </c>
      <c r="H48" s="55">
        <v>0.36</v>
      </c>
      <c r="I48" s="68">
        <v>11.88</v>
      </c>
      <c r="J48" s="55">
        <v>51.24</v>
      </c>
      <c r="K48" s="43"/>
      <c r="L48" s="42"/>
    </row>
    <row r="49" spans="1:12" ht="15" x14ac:dyDescent="0.25">
      <c r="A49" s="23"/>
      <c r="B49" s="15"/>
      <c r="C49" s="11"/>
      <c r="D49" s="10" t="s">
        <v>49</v>
      </c>
      <c r="E49" s="62" t="s">
        <v>115</v>
      </c>
      <c r="F49" s="63">
        <v>270</v>
      </c>
      <c r="G49" s="63">
        <v>1.5</v>
      </c>
      <c r="H49" s="63">
        <v>5.5</v>
      </c>
      <c r="I49" s="71">
        <v>23.1</v>
      </c>
      <c r="J49" s="63">
        <v>103.95</v>
      </c>
      <c r="K49" s="43"/>
      <c r="L49" s="42"/>
    </row>
    <row r="50" spans="1:12" ht="15" x14ac:dyDescent="0.25">
      <c r="A50" s="24"/>
      <c r="B50" s="17"/>
      <c r="C50" s="8"/>
      <c r="D50" s="18" t="s">
        <v>32</v>
      </c>
      <c r="E50" s="9"/>
      <c r="F50" s="19">
        <f>F43+F44+F45+F46+F47+F48+F49</f>
        <v>950</v>
      </c>
      <c r="G50" s="19">
        <f>SUM(G43:G49)</f>
        <v>22.970000000000002</v>
      </c>
      <c r="H50" s="19">
        <f>SUM(H43:H49)</f>
        <v>25.689999999999998</v>
      </c>
      <c r="I50" s="19">
        <f>SUM(I43:I49)</f>
        <v>96.490000000000009</v>
      </c>
      <c r="J50" s="19">
        <f>SUM(J43:J49)</f>
        <v>698.43000000000006</v>
      </c>
      <c r="K50" s="25"/>
      <c r="L50" s="19">
        <f>SUM(L43:L49)</f>
        <v>0</v>
      </c>
    </row>
    <row r="51" spans="1:12" ht="15.75" customHeight="1" thickBot="1" x14ac:dyDescent="0.25">
      <c r="A51" s="29">
        <f>A35</f>
        <v>1</v>
      </c>
      <c r="B51" s="30">
        <f>B35</f>
        <v>3</v>
      </c>
      <c r="C51" s="76" t="s">
        <v>4</v>
      </c>
      <c r="D51" s="77"/>
      <c r="E51" s="31"/>
      <c r="F51" s="32">
        <f>F42+F50</f>
        <v>1520</v>
      </c>
      <c r="G51" s="32">
        <f t="shared" ref="G51:J51" si="7">G42+G50</f>
        <v>43.74</v>
      </c>
      <c r="H51" s="32">
        <f t="shared" si="7"/>
        <v>49.699999999999989</v>
      </c>
      <c r="I51" s="32">
        <f t="shared" si="7"/>
        <v>188.34000000000003</v>
      </c>
      <c r="J51" s="32">
        <f t="shared" si="7"/>
        <v>1277.6300000000001</v>
      </c>
      <c r="K51" s="32"/>
      <c r="L51" s="32">
        <f>L42+L50</f>
        <v>0</v>
      </c>
    </row>
    <row r="52" spans="1:12" ht="15" x14ac:dyDescent="0.25">
      <c r="A52" s="20">
        <v>1</v>
      </c>
      <c r="B52" s="21">
        <v>4</v>
      </c>
      <c r="C52" s="22" t="s">
        <v>20</v>
      </c>
      <c r="D52" s="5" t="s">
        <v>25</v>
      </c>
      <c r="E52" s="50" t="s">
        <v>65</v>
      </c>
      <c r="F52" s="61">
        <v>60</v>
      </c>
      <c r="G52" s="61">
        <v>1.2</v>
      </c>
      <c r="H52" s="61">
        <v>4.2</v>
      </c>
      <c r="I52" s="70">
        <v>6</v>
      </c>
      <c r="J52" s="61">
        <v>68</v>
      </c>
      <c r="K52" s="40"/>
      <c r="L52" s="39"/>
    </row>
    <row r="53" spans="1:12" ht="15" x14ac:dyDescent="0.25">
      <c r="A53" s="23"/>
      <c r="B53" s="15"/>
      <c r="C53" s="11"/>
      <c r="D53" s="7" t="s">
        <v>27</v>
      </c>
      <c r="E53" s="51" t="s">
        <v>116</v>
      </c>
      <c r="F53" s="55">
        <v>100</v>
      </c>
      <c r="G53" s="55">
        <v>13.1</v>
      </c>
      <c r="H53" s="55">
        <v>19.16</v>
      </c>
      <c r="I53" s="68">
        <v>6.84</v>
      </c>
      <c r="J53" s="55">
        <v>253.05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51" t="s">
        <v>66</v>
      </c>
      <c r="F54" s="55">
        <v>100</v>
      </c>
      <c r="G54" s="55">
        <v>3.6</v>
      </c>
      <c r="H54" s="55">
        <v>0.45</v>
      </c>
      <c r="I54" s="68">
        <v>21.87</v>
      </c>
      <c r="J54" s="55">
        <v>109.3</v>
      </c>
      <c r="K54" s="43"/>
      <c r="L54" s="42"/>
    </row>
    <row r="55" spans="1:12" ht="15" x14ac:dyDescent="0.25">
      <c r="A55" s="23"/>
      <c r="B55" s="15"/>
      <c r="C55" s="11"/>
      <c r="D55" s="49" t="s">
        <v>28</v>
      </c>
      <c r="E55" s="51" t="s">
        <v>67</v>
      </c>
      <c r="F55" s="55">
        <v>50</v>
      </c>
      <c r="G55" s="55">
        <v>1.23</v>
      </c>
      <c r="H55" s="55">
        <v>1.47</v>
      </c>
      <c r="I55" s="68">
        <v>4.87</v>
      </c>
      <c r="J55" s="55">
        <v>37.83</v>
      </c>
      <c r="K55" s="43"/>
      <c r="L55" s="42"/>
    </row>
    <row r="56" spans="1:12" ht="15" x14ac:dyDescent="0.25">
      <c r="A56" s="23"/>
      <c r="B56" s="15"/>
      <c r="C56" s="11"/>
      <c r="D56" s="69" t="s">
        <v>56</v>
      </c>
      <c r="E56" s="62" t="s">
        <v>68</v>
      </c>
      <c r="F56" s="63">
        <v>200</v>
      </c>
      <c r="G56" s="63">
        <v>0.3</v>
      </c>
      <c r="H56" s="63">
        <v>0.2</v>
      </c>
      <c r="I56" s="71">
        <v>11.1</v>
      </c>
      <c r="J56" s="63">
        <v>46.7</v>
      </c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62" t="s">
        <v>47</v>
      </c>
      <c r="F57" s="63">
        <v>20</v>
      </c>
      <c r="G57" s="63">
        <v>1.52</v>
      </c>
      <c r="H57" s="63">
        <v>0.16</v>
      </c>
      <c r="I57" s="71">
        <v>9.84</v>
      </c>
      <c r="J57" s="63">
        <v>46.88</v>
      </c>
      <c r="K57" s="43"/>
      <c r="L57" s="42"/>
    </row>
    <row r="58" spans="1:12" ht="15" x14ac:dyDescent="0.25">
      <c r="A58" s="23"/>
      <c r="B58" s="15"/>
      <c r="C58" s="11"/>
      <c r="D58" s="6" t="s">
        <v>31</v>
      </c>
      <c r="E58" s="41" t="s">
        <v>48</v>
      </c>
      <c r="F58" s="63">
        <v>20</v>
      </c>
      <c r="G58" s="63">
        <v>1.32</v>
      </c>
      <c r="H58" s="63">
        <v>0.24</v>
      </c>
      <c r="I58" s="71">
        <v>7.92</v>
      </c>
      <c r="J58" s="63">
        <v>34.159999999999997</v>
      </c>
      <c r="K58" s="43"/>
      <c r="L58" s="42"/>
    </row>
    <row r="59" spans="1:12" ht="15" x14ac:dyDescent="0.25">
      <c r="A59" s="24"/>
      <c r="B59" s="17"/>
      <c r="C59" s="8"/>
      <c r="D59" s="18" t="s">
        <v>32</v>
      </c>
      <c r="E59" s="9"/>
      <c r="F59" s="19">
        <f>F52+F53+F54+F55+F56+F57+F58</f>
        <v>550</v>
      </c>
      <c r="G59" s="19">
        <f t="shared" ref="G59:J59" si="8">G52+G53+G54+G55+G56+G57+G58</f>
        <v>22.27</v>
      </c>
      <c r="H59" s="19">
        <f t="shared" si="8"/>
        <v>25.879999999999995</v>
      </c>
      <c r="I59" s="19">
        <f t="shared" si="8"/>
        <v>68.44</v>
      </c>
      <c r="J59" s="19">
        <f t="shared" si="8"/>
        <v>595.91999999999996</v>
      </c>
      <c r="K59" s="25"/>
      <c r="L59" s="19">
        <f t="shared" ref="L59" si="9">SUM(L52:L58)</f>
        <v>0</v>
      </c>
    </row>
    <row r="60" spans="1:12" ht="15" x14ac:dyDescent="0.25">
      <c r="A60" s="26">
        <f>A52</f>
        <v>1</v>
      </c>
      <c r="B60" s="13">
        <f>B52</f>
        <v>4</v>
      </c>
      <c r="C60" s="10" t="s">
        <v>24</v>
      </c>
      <c r="D60" s="8" t="s">
        <v>25</v>
      </c>
      <c r="E60" s="56" t="s">
        <v>69</v>
      </c>
      <c r="F60" s="57">
        <v>60</v>
      </c>
      <c r="G60" s="57">
        <v>0.66</v>
      </c>
      <c r="H60" s="57">
        <v>3.66</v>
      </c>
      <c r="I60" s="67">
        <v>2.2200000000000002</v>
      </c>
      <c r="J60" s="57">
        <v>39</v>
      </c>
      <c r="K60" s="43"/>
      <c r="L60" s="42"/>
    </row>
    <row r="61" spans="1:12" ht="15" x14ac:dyDescent="0.25">
      <c r="A61" s="23"/>
      <c r="B61" s="15"/>
      <c r="C61" s="11"/>
      <c r="D61" s="7" t="s">
        <v>26</v>
      </c>
      <c r="E61" s="51" t="s">
        <v>117</v>
      </c>
      <c r="F61" s="55">
        <v>205</v>
      </c>
      <c r="G61" s="55">
        <v>1.53</v>
      </c>
      <c r="H61" s="55">
        <v>3.25</v>
      </c>
      <c r="I61" s="68">
        <v>5.87</v>
      </c>
      <c r="J61" s="55">
        <v>79.39</v>
      </c>
      <c r="K61" s="43"/>
      <c r="L61" s="42"/>
    </row>
    <row r="62" spans="1:12" ht="15" x14ac:dyDescent="0.25">
      <c r="A62" s="23"/>
      <c r="B62" s="15"/>
      <c r="C62" s="11"/>
      <c r="D62" s="7" t="s">
        <v>27</v>
      </c>
      <c r="E62" s="51" t="s">
        <v>70</v>
      </c>
      <c r="F62" s="55">
        <v>90</v>
      </c>
      <c r="G62" s="55">
        <v>11.56</v>
      </c>
      <c r="H62" s="55">
        <v>14.42</v>
      </c>
      <c r="I62" s="68">
        <v>13.88</v>
      </c>
      <c r="J62" s="55">
        <v>209.8</v>
      </c>
      <c r="K62" s="43"/>
      <c r="L62" s="42"/>
    </row>
    <row r="63" spans="1:12" ht="15" x14ac:dyDescent="0.25">
      <c r="A63" s="23"/>
      <c r="B63" s="15"/>
      <c r="C63" s="11"/>
      <c r="D63" s="7" t="s">
        <v>28</v>
      </c>
      <c r="E63" s="51" t="s">
        <v>45</v>
      </c>
      <c r="F63" s="55">
        <v>150</v>
      </c>
      <c r="G63" s="55">
        <v>3.18</v>
      </c>
      <c r="H63" s="55">
        <v>4.25</v>
      </c>
      <c r="I63" s="68">
        <v>19.78</v>
      </c>
      <c r="J63" s="55">
        <v>130.66</v>
      </c>
      <c r="K63" s="43"/>
      <c r="L63" s="42"/>
    </row>
    <row r="64" spans="1:12" ht="15" x14ac:dyDescent="0.25">
      <c r="A64" s="23"/>
      <c r="B64" s="15"/>
      <c r="C64" s="11"/>
      <c r="D64" s="7" t="s">
        <v>22</v>
      </c>
      <c r="E64" s="51" t="s">
        <v>71</v>
      </c>
      <c r="F64" s="55">
        <v>200</v>
      </c>
      <c r="G64" s="55">
        <v>5.6</v>
      </c>
      <c r="H64" s="55">
        <v>5.0999999999999996</v>
      </c>
      <c r="I64" s="68">
        <v>19.239999999999998</v>
      </c>
      <c r="J64" s="55">
        <v>145.09</v>
      </c>
      <c r="K64" s="43"/>
      <c r="L64" s="42"/>
    </row>
    <row r="65" spans="1:12" ht="15" x14ac:dyDescent="0.25">
      <c r="A65" s="23"/>
      <c r="B65" s="15"/>
      <c r="C65" s="11"/>
      <c r="D65" s="7" t="s">
        <v>30</v>
      </c>
      <c r="E65" s="51" t="s">
        <v>47</v>
      </c>
      <c r="F65" s="55">
        <v>40</v>
      </c>
      <c r="G65" s="55">
        <v>3.04</v>
      </c>
      <c r="H65" s="55">
        <v>0.32</v>
      </c>
      <c r="I65" s="68">
        <v>19.68</v>
      </c>
      <c r="J65" s="55">
        <v>93.76</v>
      </c>
      <c r="K65" s="43"/>
      <c r="L65" s="42"/>
    </row>
    <row r="66" spans="1:12" ht="15" x14ac:dyDescent="0.25">
      <c r="A66" s="23"/>
      <c r="B66" s="15"/>
      <c r="C66" s="11"/>
      <c r="D66" s="7" t="s">
        <v>31</v>
      </c>
      <c r="E66" s="62" t="s">
        <v>48</v>
      </c>
      <c r="F66" s="63">
        <v>30</v>
      </c>
      <c r="G66" s="63">
        <v>1.98</v>
      </c>
      <c r="H66" s="63">
        <v>0.36</v>
      </c>
      <c r="I66" s="71">
        <v>11.88</v>
      </c>
      <c r="J66" s="63">
        <v>51.24</v>
      </c>
      <c r="K66" s="43"/>
      <c r="L66" s="42"/>
    </row>
    <row r="67" spans="1:12" ht="15" x14ac:dyDescent="0.25">
      <c r="A67" s="23"/>
      <c r="B67" s="15"/>
      <c r="C67" s="11"/>
      <c r="D67" s="10" t="s">
        <v>49</v>
      </c>
      <c r="E67" s="62" t="s">
        <v>112</v>
      </c>
      <c r="F67" s="63">
        <v>260</v>
      </c>
      <c r="G67" s="63">
        <v>0.88</v>
      </c>
      <c r="H67" s="63">
        <v>0.22</v>
      </c>
      <c r="I67" s="71">
        <v>8.25</v>
      </c>
      <c r="J67" s="63">
        <v>41.8</v>
      </c>
      <c r="K67" s="43"/>
      <c r="L67" s="42"/>
    </row>
    <row r="68" spans="1:12" ht="15" x14ac:dyDescent="0.25">
      <c r="A68" s="24"/>
      <c r="B68" s="17"/>
      <c r="C68" s="8"/>
      <c r="D68" s="18" t="s">
        <v>32</v>
      </c>
      <c r="E68" s="9"/>
      <c r="F68" s="19">
        <f>F60+F61+F62+F63+F64+F65+F66+F67</f>
        <v>1035</v>
      </c>
      <c r="G68" s="19">
        <f t="shared" ref="G68:J68" si="10">G60+G61+G62+G63+G64+G65+G66+G67</f>
        <v>28.43</v>
      </c>
      <c r="H68" s="19">
        <f t="shared" si="10"/>
        <v>31.58</v>
      </c>
      <c r="I68" s="19">
        <f t="shared" si="10"/>
        <v>100.79999999999998</v>
      </c>
      <c r="J68" s="19">
        <f t="shared" si="10"/>
        <v>790.74</v>
      </c>
      <c r="K68" s="25"/>
      <c r="L68" s="19">
        <f>SUM(L60:L67)</f>
        <v>0</v>
      </c>
    </row>
    <row r="69" spans="1:12" ht="15.75" customHeight="1" x14ac:dyDescent="0.2">
      <c r="A69" s="29">
        <f>A52</f>
        <v>1</v>
      </c>
      <c r="B69" s="30">
        <f>B52</f>
        <v>4</v>
      </c>
      <c r="C69" s="76" t="s">
        <v>4</v>
      </c>
      <c r="D69" s="77"/>
      <c r="E69" s="31"/>
      <c r="F69" s="32">
        <f>F59+F68</f>
        <v>1585</v>
      </c>
      <c r="G69" s="32">
        <f t="shared" ref="G69:J69" si="11">G59+G68</f>
        <v>50.7</v>
      </c>
      <c r="H69" s="32">
        <f t="shared" si="11"/>
        <v>57.459999999999994</v>
      </c>
      <c r="I69" s="32">
        <f t="shared" si="11"/>
        <v>169.23999999999998</v>
      </c>
      <c r="J69" s="32">
        <f t="shared" si="11"/>
        <v>1386.6599999999999</v>
      </c>
      <c r="K69" s="32"/>
      <c r="L69" s="32">
        <f>L59+L68</f>
        <v>0</v>
      </c>
    </row>
    <row r="70" spans="1:12" ht="15" x14ac:dyDescent="0.25">
      <c r="A70" s="20">
        <v>1</v>
      </c>
      <c r="B70" s="21">
        <v>5</v>
      </c>
      <c r="C70" s="22" t="s">
        <v>20</v>
      </c>
      <c r="D70" s="5" t="s">
        <v>25</v>
      </c>
      <c r="E70" s="50" t="s">
        <v>72</v>
      </c>
      <c r="F70" s="61">
        <v>60</v>
      </c>
      <c r="G70" s="61">
        <v>0.48</v>
      </c>
      <c r="H70" s="61">
        <v>0.12</v>
      </c>
      <c r="I70" s="70">
        <v>1.5</v>
      </c>
      <c r="J70" s="61">
        <v>8.52</v>
      </c>
      <c r="K70" s="40"/>
      <c r="L70" s="39"/>
    </row>
    <row r="71" spans="1:12" ht="15" x14ac:dyDescent="0.25">
      <c r="A71" s="23"/>
      <c r="B71" s="15"/>
      <c r="C71" s="11"/>
      <c r="D71" s="7" t="s">
        <v>27</v>
      </c>
      <c r="E71" s="51" t="s">
        <v>73</v>
      </c>
      <c r="F71" s="55">
        <v>90</v>
      </c>
      <c r="G71" s="55">
        <v>6.26</v>
      </c>
      <c r="H71" s="55">
        <v>2.16</v>
      </c>
      <c r="I71" s="68">
        <v>22</v>
      </c>
      <c r="J71" s="55">
        <v>204.46</v>
      </c>
      <c r="K71" s="43"/>
      <c r="L71" s="42"/>
    </row>
    <row r="72" spans="1:12" ht="15" x14ac:dyDescent="0.25">
      <c r="A72" s="23"/>
      <c r="B72" s="15"/>
      <c r="C72" s="11"/>
      <c r="D72" s="7" t="s">
        <v>28</v>
      </c>
      <c r="E72" s="51" t="s">
        <v>74</v>
      </c>
      <c r="F72" s="55">
        <v>150</v>
      </c>
      <c r="G72" s="55">
        <v>2.8</v>
      </c>
      <c r="H72" s="55">
        <v>7.4</v>
      </c>
      <c r="I72" s="68">
        <v>13.6</v>
      </c>
      <c r="J72" s="55">
        <v>133.4</v>
      </c>
      <c r="K72" s="43"/>
      <c r="L72" s="42"/>
    </row>
    <row r="73" spans="1:12" ht="15" x14ac:dyDescent="0.25">
      <c r="A73" s="23"/>
      <c r="B73" s="15"/>
      <c r="C73" s="11"/>
      <c r="D73" s="49" t="s">
        <v>22</v>
      </c>
      <c r="E73" s="51" t="s">
        <v>75</v>
      </c>
      <c r="F73" s="55">
        <v>200</v>
      </c>
      <c r="G73" s="55">
        <v>1</v>
      </c>
      <c r="H73" s="55">
        <v>0.1</v>
      </c>
      <c r="I73" s="68">
        <v>15.7</v>
      </c>
      <c r="J73" s="55">
        <v>66.900000000000006</v>
      </c>
      <c r="K73" s="43"/>
      <c r="L73" s="42"/>
    </row>
    <row r="74" spans="1:12" ht="15" x14ac:dyDescent="0.25">
      <c r="A74" s="23"/>
      <c r="B74" s="15"/>
      <c r="C74" s="11"/>
      <c r="D74" s="69" t="s">
        <v>30</v>
      </c>
      <c r="E74" s="62" t="s">
        <v>47</v>
      </c>
      <c r="F74" s="63">
        <v>20</v>
      </c>
      <c r="G74" s="63">
        <v>1.52</v>
      </c>
      <c r="H74" s="63">
        <v>0.16</v>
      </c>
      <c r="I74" s="71">
        <v>9.84</v>
      </c>
      <c r="J74" s="63">
        <v>46.88</v>
      </c>
      <c r="K74" s="43"/>
      <c r="L74" s="42"/>
    </row>
    <row r="75" spans="1:12" ht="15" x14ac:dyDescent="0.25">
      <c r="A75" s="23"/>
      <c r="B75" s="15"/>
      <c r="C75" s="11"/>
      <c r="D75" s="7" t="s">
        <v>31</v>
      </c>
      <c r="E75" s="62" t="s">
        <v>48</v>
      </c>
      <c r="F75" s="63">
        <v>20</v>
      </c>
      <c r="G75" s="63">
        <v>1.32</v>
      </c>
      <c r="H75" s="63">
        <v>0.24</v>
      </c>
      <c r="I75" s="71">
        <v>7.92</v>
      </c>
      <c r="J75" s="63">
        <v>34.159999999999997</v>
      </c>
      <c r="K75" s="43"/>
      <c r="L75" s="42"/>
    </row>
    <row r="76" spans="1:12" ht="15" x14ac:dyDescent="0.25">
      <c r="A76" s="24"/>
      <c r="B76" s="17"/>
      <c r="C76" s="8"/>
      <c r="D76" s="18" t="s">
        <v>32</v>
      </c>
      <c r="E76" s="9"/>
      <c r="F76" s="19">
        <f>F70+F71+F72+F73+F74+F75</f>
        <v>540</v>
      </c>
      <c r="G76" s="19">
        <f t="shared" ref="G76:J76" si="12">G70+G71+G72+G73+G74+G75</f>
        <v>13.379999999999999</v>
      </c>
      <c r="H76" s="19">
        <f t="shared" si="12"/>
        <v>10.18</v>
      </c>
      <c r="I76" s="19">
        <f t="shared" si="12"/>
        <v>70.56</v>
      </c>
      <c r="J76" s="19">
        <f t="shared" si="12"/>
        <v>494.31999999999994</v>
      </c>
      <c r="K76" s="25"/>
      <c r="L76" s="19">
        <f>SUM(L70:L75)</f>
        <v>0</v>
      </c>
    </row>
    <row r="77" spans="1:12" ht="15" x14ac:dyDescent="0.25">
      <c r="A77" s="26">
        <f>A70</f>
        <v>1</v>
      </c>
      <c r="B77" s="13">
        <f>B70</f>
        <v>5</v>
      </c>
      <c r="C77" s="10" t="s">
        <v>24</v>
      </c>
      <c r="D77" s="8" t="s">
        <v>25</v>
      </c>
      <c r="E77" s="56" t="s">
        <v>76</v>
      </c>
      <c r="F77" s="57">
        <v>60</v>
      </c>
      <c r="G77" s="42">
        <v>0.96</v>
      </c>
      <c r="H77" s="42">
        <v>6.06</v>
      </c>
      <c r="I77" s="42">
        <v>1.8</v>
      </c>
      <c r="J77" s="57">
        <v>70.2</v>
      </c>
      <c r="K77" s="43"/>
      <c r="L77" s="42"/>
    </row>
    <row r="78" spans="1:12" ht="15" x14ac:dyDescent="0.25">
      <c r="A78" s="23"/>
      <c r="B78" s="15"/>
      <c r="C78" s="11"/>
      <c r="D78" s="7" t="s">
        <v>26</v>
      </c>
      <c r="E78" s="51" t="s">
        <v>118</v>
      </c>
      <c r="F78" s="55">
        <v>250</v>
      </c>
      <c r="G78" s="42">
        <v>2.95</v>
      </c>
      <c r="H78" s="42">
        <v>5.7</v>
      </c>
      <c r="I78" s="42">
        <v>18.04</v>
      </c>
      <c r="J78" s="55">
        <v>116.87</v>
      </c>
      <c r="K78" s="43"/>
      <c r="L78" s="42"/>
    </row>
    <row r="79" spans="1:12" ht="15" x14ac:dyDescent="0.25">
      <c r="A79" s="23"/>
      <c r="B79" s="15"/>
      <c r="C79" s="11"/>
      <c r="D79" s="7" t="s">
        <v>27</v>
      </c>
      <c r="E79" s="51" t="s">
        <v>50</v>
      </c>
      <c r="F79" s="55">
        <v>150</v>
      </c>
      <c r="G79" s="42">
        <v>7.82</v>
      </c>
      <c r="H79" s="42">
        <v>8.4499999999999993</v>
      </c>
      <c r="I79" s="42">
        <v>25.9</v>
      </c>
      <c r="J79" s="55">
        <v>217.88</v>
      </c>
      <c r="K79" s="43"/>
      <c r="L79" s="42"/>
    </row>
    <row r="80" spans="1:12" ht="15" x14ac:dyDescent="0.25">
      <c r="A80" s="23"/>
      <c r="B80" s="15"/>
      <c r="C80" s="11"/>
      <c r="D80" s="7" t="s">
        <v>22</v>
      </c>
      <c r="E80" s="51" t="s">
        <v>77</v>
      </c>
      <c r="F80" s="55">
        <v>200</v>
      </c>
      <c r="G80" s="42">
        <v>5.84</v>
      </c>
      <c r="H80" s="42">
        <v>4.68</v>
      </c>
      <c r="I80" s="42">
        <v>19.329999999999998</v>
      </c>
      <c r="J80" s="55">
        <v>130.38999999999999</v>
      </c>
      <c r="K80" s="43"/>
      <c r="L80" s="42"/>
    </row>
    <row r="81" spans="1:12" ht="15" x14ac:dyDescent="0.25">
      <c r="A81" s="23"/>
      <c r="B81" s="15"/>
      <c r="C81" s="11"/>
      <c r="D81" s="7" t="s">
        <v>30</v>
      </c>
      <c r="E81" s="51" t="s">
        <v>47</v>
      </c>
      <c r="F81" s="55">
        <v>50</v>
      </c>
      <c r="G81" s="42">
        <v>3.8</v>
      </c>
      <c r="H81" s="42">
        <v>0.4</v>
      </c>
      <c r="I81" s="42">
        <v>24.6</v>
      </c>
      <c r="J81" s="55">
        <v>117</v>
      </c>
      <c r="K81" s="43"/>
      <c r="L81" s="42"/>
    </row>
    <row r="82" spans="1:12" ht="15" x14ac:dyDescent="0.25">
      <c r="A82" s="23"/>
      <c r="B82" s="15"/>
      <c r="C82" s="11"/>
      <c r="D82" s="7" t="s">
        <v>31</v>
      </c>
      <c r="E82" s="51" t="s">
        <v>48</v>
      </c>
      <c r="F82" s="55">
        <v>30</v>
      </c>
      <c r="G82" s="42">
        <v>1.98</v>
      </c>
      <c r="H82" s="42">
        <v>0.36</v>
      </c>
      <c r="I82" s="42">
        <v>11.88</v>
      </c>
      <c r="J82" s="55">
        <v>51.24</v>
      </c>
      <c r="K82" s="43"/>
      <c r="L82" s="42"/>
    </row>
    <row r="83" spans="1:12" ht="15" x14ac:dyDescent="0.25">
      <c r="A83" s="24"/>
      <c r="B83" s="17"/>
      <c r="C83" s="8"/>
      <c r="D83" s="18" t="s">
        <v>32</v>
      </c>
      <c r="E83" s="9"/>
      <c r="F83" s="19">
        <f>F77+F78+F80+F79+F81+F82</f>
        <v>740</v>
      </c>
      <c r="G83" s="19">
        <f t="shared" ref="G83:J83" si="13">G77+G78+G80+G79+G81+G82</f>
        <v>23.35</v>
      </c>
      <c r="H83" s="19">
        <f t="shared" si="13"/>
        <v>25.649999999999995</v>
      </c>
      <c r="I83" s="19">
        <f t="shared" si="13"/>
        <v>101.54999999999998</v>
      </c>
      <c r="J83" s="19">
        <f t="shared" si="13"/>
        <v>703.57999999999993</v>
      </c>
      <c r="K83" s="25"/>
      <c r="L83" s="19">
        <f>SUM(L77:L82)</f>
        <v>0</v>
      </c>
    </row>
    <row r="84" spans="1:12" ht="15.75" customHeight="1" thickBot="1" x14ac:dyDescent="0.25">
      <c r="A84" s="29">
        <f>A70</f>
        <v>1</v>
      </c>
      <c r="B84" s="30">
        <f>B70</f>
        <v>5</v>
      </c>
      <c r="C84" s="76" t="s">
        <v>4</v>
      </c>
      <c r="D84" s="77"/>
      <c r="E84" s="31"/>
      <c r="F84" s="32">
        <f>F76+F83</f>
        <v>1280</v>
      </c>
      <c r="G84" s="32">
        <f t="shared" ref="G84:J84" si="14">G76+G83</f>
        <v>36.730000000000004</v>
      </c>
      <c r="H84" s="32">
        <f t="shared" si="14"/>
        <v>35.83</v>
      </c>
      <c r="I84" s="32">
        <f t="shared" si="14"/>
        <v>172.10999999999999</v>
      </c>
      <c r="J84" s="32">
        <f t="shared" si="14"/>
        <v>1197.8999999999999</v>
      </c>
      <c r="K84" s="32"/>
      <c r="L84" s="32">
        <f>L76+L83</f>
        <v>0</v>
      </c>
    </row>
    <row r="85" spans="1:12" ht="15" x14ac:dyDescent="0.25">
      <c r="A85" s="20">
        <v>2</v>
      </c>
      <c r="B85" s="21">
        <v>1</v>
      </c>
      <c r="C85" s="22" t="s">
        <v>20</v>
      </c>
      <c r="D85" s="5" t="s">
        <v>28</v>
      </c>
      <c r="E85" s="50" t="s">
        <v>78</v>
      </c>
      <c r="F85" s="61">
        <v>60</v>
      </c>
      <c r="G85" s="61">
        <v>1.7</v>
      </c>
      <c r="H85" s="61">
        <v>0.1</v>
      </c>
      <c r="I85" s="70">
        <v>3.5</v>
      </c>
      <c r="J85" s="61">
        <v>28.6</v>
      </c>
      <c r="K85" s="40"/>
      <c r="L85" s="39"/>
    </row>
    <row r="86" spans="1:12" ht="15" x14ac:dyDescent="0.25">
      <c r="A86" s="23"/>
      <c r="B86" s="15"/>
      <c r="C86" s="11"/>
      <c r="D86" s="7" t="s">
        <v>27</v>
      </c>
      <c r="E86" s="51" t="s">
        <v>79</v>
      </c>
      <c r="F86" s="55">
        <v>150</v>
      </c>
      <c r="G86" s="55">
        <v>12.7</v>
      </c>
      <c r="H86" s="55">
        <v>18</v>
      </c>
      <c r="I86" s="68">
        <v>5.3</v>
      </c>
      <c r="J86" s="55">
        <v>225.5</v>
      </c>
      <c r="K86" s="43"/>
      <c r="L86" s="42"/>
    </row>
    <row r="87" spans="1:12" ht="15" x14ac:dyDescent="0.25">
      <c r="A87" s="23"/>
      <c r="B87" s="15"/>
      <c r="C87" s="11"/>
      <c r="D87" s="69" t="s">
        <v>22</v>
      </c>
      <c r="E87" s="62" t="s">
        <v>80</v>
      </c>
      <c r="F87" s="63">
        <v>200</v>
      </c>
      <c r="G87" s="63">
        <v>0</v>
      </c>
      <c r="H87" s="63">
        <v>0</v>
      </c>
      <c r="I87" s="71">
        <v>23</v>
      </c>
      <c r="J87" s="63">
        <v>92</v>
      </c>
      <c r="K87" s="43"/>
      <c r="L87" s="42"/>
    </row>
    <row r="88" spans="1:12" ht="15" x14ac:dyDescent="0.25">
      <c r="A88" s="23"/>
      <c r="B88" s="15"/>
      <c r="C88" s="11"/>
      <c r="D88" s="7" t="s">
        <v>30</v>
      </c>
      <c r="E88" s="62" t="s">
        <v>47</v>
      </c>
      <c r="F88" s="63">
        <v>20</v>
      </c>
      <c r="G88" s="63">
        <v>1.52</v>
      </c>
      <c r="H88" s="63">
        <v>0.16</v>
      </c>
      <c r="I88" s="71">
        <v>9.84</v>
      </c>
      <c r="J88" s="63">
        <v>46.88</v>
      </c>
      <c r="K88" s="43"/>
      <c r="L88" s="42"/>
    </row>
    <row r="89" spans="1:12" ht="15" x14ac:dyDescent="0.25">
      <c r="A89" s="23"/>
      <c r="B89" s="15"/>
      <c r="C89" s="11"/>
      <c r="D89" s="69" t="s">
        <v>31</v>
      </c>
      <c r="E89" s="62" t="s">
        <v>48</v>
      </c>
      <c r="F89" s="63">
        <v>20</v>
      </c>
      <c r="G89" s="63">
        <v>1.32</v>
      </c>
      <c r="H89" s="63">
        <v>0.24</v>
      </c>
      <c r="I89" s="71">
        <v>7.92</v>
      </c>
      <c r="J89" s="63">
        <v>34.159999999999997</v>
      </c>
      <c r="K89" s="43"/>
      <c r="L89" s="42"/>
    </row>
    <row r="90" spans="1:12" ht="15.75" thickBot="1" x14ac:dyDescent="0.3">
      <c r="A90" s="23"/>
      <c r="B90" s="15"/>
      <c r="C90" s="11"/>
      <c r="D90" s="72" t="s">
        <v>23</v>
      </c>
      <c r="E90" s="73" t="s">
        <v>119</v>
      </c>
      <c r="F90" s="74">
        <v>122</v>
      </c>
      <c r="G90" s="74">
        <v>0.4</v>
      </c>
      <c r="H90" s="74">
        <v>0.3</v>
      </c>
      <c r="I90" s="75">
        <v>10.3</v>
      </c>
      <c r="J90" s="74">
        <v>45.5</v>
      </c>
      <c r="K90" s="43"/>
      <c r="L90" s="42"/>
    </row>
    <row r="91" spans="1:12" ht="15" x14ac:dyDescent="0.25">
      <c r="A91" s="24"/>
      <c r="B91" s="17"/>
      <c r="C91" s="8"/>
      <c r="D91" s="18" t="s">
        <v>32</v>
      </c>
      <c r="E91" s="9"/>
      <c r="F91" s="19">
        <f>F85+F86+F87+F88+F89+F90</f>
        <v>572</v>
      </c>
      <c r="G91" s="19">
        <f t="shared" ref="G91:J91" si="15">G85+G86+G87+G88+G89+G90</f>
        <v>17.639999999999997</v>
      </c>
      <c r="H91" s="19">
        <f t="shared" si="15"/>
        <v>18.8</v>
      </c>
      <c r="I91" s="19">
        <f t="shared" si="15"/>
        <v>59.86</v>
      </c>
      <c r="J91" s="19">
        <f t="shared" si="15"/>
        <v>472.64</v>
      </c>
      <c r="K91" s="25"/>
      <c r="L91" s="19">
        <f>SUM(L85:L90)</f>
        <v>0</v>
      </c>
    </row>
    <row r="92" spans="1:12" ht="15" x14ac:dyDescent="0.25">
      <c r="A92" s="26">
        <f>A85</f>
        <v>2</v>
      </c>
      <c r="B92" s="13">
        <f>B85</f>
        <v>1</v>
      </c>
      <c r="C92" s="10" t="s">
        <v>24</v>
      </c>
      <c r="D92" s="8" t="s">
        <v>25</v>
      </c>
      <c r="E92" s="56" t="s">
        <v>53</v>
      </c>
      <c r="F92" s="57">
        <v>60</v>
      </c>
      <c r="G92" s="57">
        <v>69</v>
      </c>
      <c r="H92" s="57">
        <v>1.44</v>
      </c>
      <c r="I92" s="57">
        <v>4.26</v>
      </c>
      <c r="J92" s="67">
        <v>6.24</v>
      </c>
      <c r="K92" s="43"/>
      <c r="L92" s="42"/>
    </row>
    <row r="93" spans="1:12" ht="15" x14ac:dyDescent="0.25">
      <c r="A93" s="23"/>
      <c r="B93" s="15"/>
      <c r="C93" s="11"/>
      <c r="D93" s="7" t="s">
        <v>26</v>
      </c>
      <c r="E93" s="51" t="s">
        <v>120</v>
      </c>
      <c r="F93" s="55">
        <v>210</v>
      </c>
      <c r="G93" s="55">
        <v>109.98</v>
      </c>
      <c r="H93" s="55">
        <v>1.3</v>
      </c>
      <c r="I93" s="55">
        <v>2.36</v>
      </c>
      <c r="J93" s="68">
        <v>12.8</v>
      </c>
      <c r="K93" s="43"/>
      <c r="L93" s="42"/>
    </row>
    <row r="94" spans="1:12" ht="15" x14ac:dyDescent="0.25">
      <c r="A94" s="23"/>
      <c r="B94" s="15"/>
      <c r="C94" s="11"/>
      <c r="D94" s="7" t="s">
        <v>28</v>
      </c>
      <c r="E94" s="51" t="s">
        <v>121</v>
      </c>
      <c r="F94" s="55">
        <v>100</v>
      </c>
      <c r="G94" s="55">
        <v>218.7</v>
      </c>
      <c r="H94" s="55">
        <v>12.7</v>
      </c>
      <c r="I94" s="55">
        <v>16.13</v>
      </c>
      <c r="J94" s="68">
        <v>3.7</v>
      </c>
      <c r="K94" s="43"/>
      <c r="L94" s="42"/>
    </row>
    <row r="95" spans="1:12" ht="15" x14ac:dyDescent="0.25">
      <c r="A95" s="23"/>
      <c r="B95" s="15"/>
      <c r="C95" s="11"/>
      <c r="D95" s="7" t="s">
        <v>27</v>
      </c>
      <c r="E95" s="51" t="s">
        <v>81</v>
      </c>
      <c r="F95" s="55">
        <v>150</v>
      </c>
      <c r="G95" s="55">
        <v>138.11000000000001</v>
      </c>
      <c r="H95" s="55">
        <v>3.61</v>
      </c>
      <c r="I95" s="55">
        <v>3.76</v>
      </c>
      <c r="J95" s="68">
        <v>22.39</v>
      </c>
      <c r="K95" s="43"/>
      <c r="L95" s="42"/>
    </row>
    <row r="96" spans="1:12" ht="15" x14ac:dyDescent="0.25">
      <c r="A96" s="23"/>
      <c r="B96" s="15"/>
      <c r="C96" s="11"/>
      <c r="D96" s="7" t="s">
        <v>29</v>
      </c>
      <c r="E96" s="51" t="s">
        <v>82</v>
      </c>
      <c r="F96" s="55">
        <v>200</v>
      </c>
      <c r="G96" s="55">
        <v>64</v>
      </c>
      <c r="H96" s="55">
        <v>1.34</v>
      </c>
      <c r="I96" s="55">
        <v>0.6</v>
      </c>
      <c r="J96" s="68">
        <v>15.36</v>
      </c>
      <c r="K96" s="43"/>
      <c r="L96" s="42"/>
    </row>
    <row r="97" spans="1:12" ht="15" x14ac:dyDescent="0.25">
      <c r="A97" s="23"/>
      <c r="B97" s="15"/>
      <c r="C97" s="11"/>
      <c r="D97" s="7" t="s">
        <v>30</v>
      </c>
      <c r="E97" s="62" t="s">
        <v>47</v>
      </c>
      <c r="F97" s="63">
        <v>30</v>
      </c>
      <c r="G97" s="63">
        <v>93.76</v>
      </c>
      <c r="H97" s="63">
        <v>3.04</v>
      </c>
      <c r="I97" s="63">
        <v>0.32</v>
      </c>
      <c r="J97" s="71">
        <v>19.68</v>
      </c>
      <c r="K97" s="43"/>
      <c r="L97" s="42"/>
    </row>
    <row r="98" spans="1:12" ht="15" x14ac:dyDescent="0.25">
      <c r="A98" s="23"/>
      <c r="B98" s="15"/>
      <c r="C98" s="11"/>
      <c r="D98" s="10" t="s">
        <v>31</v>
      </c>
      <c r="E98" s="62" t="s">
        <v>48</v>
      </c>
      <c r="F98" s="63">
        <v>30</v>
      </c>
      <c r="G98" s="63">
        <v>51.24</v>
      </c>
      <c r="H98" s="63">
        <v>1.98</v>
      </c>
      <c r="I98" s="63">
        <v>0.36</v>
      </c>
      <c r="J98" s="71">
        <v>11.88</v>
      </c>
      <c r="K98" s="43"/>
      <c r="L98" s="42"/>
    </row>
    <row r="99" spans="1:12" ht="15.75" thickBot="1" x14ac:dyDescent="0.3">
      <c r="A99" s="23"/>
      <c r="B99" s="15"/>
      <c r="C99" s="11"/>
      <c r="D99" s="72" t="s">
        <v>39</v>
      </c>
      <c r="E99" s="73" t="s">
        <v>83</v>
      </c>
      <c r="F99" s="74">
        <v>30</v>
      </c>
      <c r="G99" s="74">
        <v>28.8</v>
      </c>
      <c r="H99" s="74">
        <v>0</v>
      </c>
      <c r="I99" s="74">
        <v>0</v>
      </c>
      <c r="J99" s="75">
        <v>23.82</v>
      </c>
      <c r="K99" s="43"/>
      <c r="L99" s="42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F92+F93+F94+F95+F96+F97+F98+F99</f>
        <v>810</v>
      </c>
      <c r="G100" s="19">
        <f t="shared" ref="G100:J100" si="16">G92+G93+G94+G95+G96+G97+G98+G99</f>
        <v>773.58999999999992</v>
      </c>
      <c r="H100" s="19">
        <f t="shared" si="16"/>
        <v>25.41</v>
      </c>
      <c r="I100" s="19">
        <f t="shared" si="16"/>
        <v>27.79</v>
      </c>
      <c r="J100" s="19">
        <f t="shared" si="16"/>
        <v>115.86999999999998</v>
      </c>
      <c r="K100" s="25"/>
      <c r="L100" s="19">
        <f>SUM(L92:L99)</f>
        <v>0</v>
      </c>
    </row>
    <row r="101" spans="1:12" ht="15.75" thickBot="1" x14ac:dyDescent="0.25">
      <c r="A101" s="29">
        <f>A85</f>
        <v>2</v>
      </c>
      <c r="B101" s="30">
        <f>B85</f>
        <v>1</v>
      </c>
      <c r="C101" s="76" t="s">
        <v>4</v>
      </c>
      <c r="D101" s="77"/>
      <c r="E101" s="31"/>
      <c r="F101" s="32">
        <f>F91+F100</f>
        <v>1382</v>
      </c>
      <c r="G101" s="32">
        <f t="shared" ref="G101:J101" si="17">G91+G100</f>
        <v>791.2299999999999</v>
      </c>
      <c r="H101" s="32">
        <f t="shared" si="17"/>
        <v>44.21</v>
      </c>
      <c r="I101" s="32">
        <f t="shared" si="17"/>
        <v>87.65</v>
      </c>
      <c r="J101" s="32">
        <f t="shared" si="17"/>
        <v>588.51</v>
      </c>
      <c r="K101" s="32"/>
      <c r="L101" s="32">
        <f>L91+L100</f>
        <v>0</v>
      </c>
    </row>
    <row r="102" spans="1:12" ht="15" x14ac:dyDescent="0.25">
      <c r="A102" s="14">
        <v>2</v>
      </c>
      <c r="B102" s="15">
        <v>2</v>
      </c>
      <c r="C102" s="22" t="s">
        <v>20</v>
      </c>
      <c r="D102" s="5" t="s">
        <v>25</v>
      </c>
      <c r="E102" s="50" t="s">
        <v>61</v>
      </c>
      <c r="F102" s="61">
        <v>60</v>
      </c>
      <c r="G102" s="61">
        <v>0.7</v>
      </c>
      <c r="H102" s="61">
        <v>0.1</v>
      </c>
      <c r="I102" s="70">
        <v>2.2999999999999998</v>
      </c>
      <c r="J102" s="61">
        <v>12.8</v>
      </c>
      <c r="K102" s="40"/>
      <c r="L102" s="39"/>
    </row>
    <row r="103" spans="1:12" ht="15" x14ac:dyDescent="0.25">
      <c r="A103" s="14"/>
      <c r="B103" s="15"/>
      <c r="C103" s="11"/>
      <c r="D103" s="7" t="s">
        <v>27</v>
      </c>
      <c r="E103" s="51" t="s">
        <v>122</v>
      </c>
      <c r="F103" s="55">
        <v>90</v>
      </c>
      <c r="G103" s="55">
        <v>7.7</v>
      </c>
      <c r="H103" s="55">
        <v>7.68</v>
      </c>
      <c r="I103" s="68">
        <v>11.24</v>
      </c>
      <c r="J103" s="55">
        <v>166.69</v>
      </c>
      <c r="K103" s="43"/>
      <c r="L103" s="42"/>
    </row>
    <row r="104" spans="1:12" ht="15" x14ac:dyDescent="0.25">
      <c r="A104" s="14"/>
      <c r="B104" s="15"/>
      <c r="C104" s="11"/>
      <c r="D104" s="69" t="s">
        <v>28</v>
      </c>
      <c r="E104" s="62" t="s">
        <v>45</v>
      </c>
      <c r="F104" s="63">
        <v>150</v>
      </c>
      <c r="G104" s="63">
        <v>3.18</v>
      </c>
      <c r="H104" s="63">
        <v>4.25</v>
      </c>
      <c r="I104" s="71">
        <v>19.78</v>
      </c>
      <c r="J104" s="63">
        <v>130.66</v>
      </c>
      <c r="K104" s="43"/>
      <c r="L104" s="42"/>
    </row>
    <row r="105" spans="1:12" ht="15" x14ac:dyDescent="0.25">
      <c r="A105" s="14"/>
      <c r="B105" s="15"/>
      <c r="C105" s="11"/>
      <c r="D105" s="7" t="s">
        <v>29</v>
      </c>
      <c r="E105" s="62" t="s">
        <v>82</v>
      </c>
      <c r="F105" s="63">
        <v>200</v>
      </c>
      <c r="G105" s="63">
        <v>1</v>
      </c>
      <c r="H105" s="63">
        <v>0.2</v>
      </c>
      <c r="I105" s="71">
        <v>20.2</v>
      </c>
      <c r="J105" s="63">
        <v>92</v>
      </c>
      <c r="K105" s="43"/>
      <c r="L105" s="42"/>
    </row>
    <row r="106" spans="1:12" ht="15" x14ac:dyDescent="0.25">
      <c r="A106" s="14"/>
      <c r="B106" s="15"/>
      <c r="C106" s="11"/>
      <c r="D106" s="69" t="s">
        <v>30</v>
      </c>
      <c r="E106" s="62" t="s">
        <v>47</v>
      </c>
      <c r="F106" s="63">
        <v>20</v>
      </c>
      <c r="G106" s="63">
        <v>1.52</v>
      </c>
      <c r="H106" s="63">
        <v>0.16</v>
      </c>
      <c r="I106" s="71">
        <v>9.84</v>
      </c>
      <c r="J106" s="63">
        <v>46.88</v>
      </c>
      <c r="K106" s="43"/>
      <c r="L106" s="42"/>
    </row>
    <row r="107" spans="1:12" ht="15.75" thickBot="1" x14ac:dyDescent="0.3">
      <c r="A107" s="14"/>
      <c r="B107" s="15"/>
      <c r="C107" s="11"/>
      <c r="D107" s="72" t="s">
        <v>31</v>
      </c>
      <c r="E107" s="73" t="s">
        <v>48</v>
      </c>
      <c r="F107" s="74">
        <v>20</v>
      </c>
      <c r="G107" s="74">
        <v>1.32</v>
      </c>
      <c r="H107" s="74">
        <v>0.24</v>
      </c>
      <c r="I107" s="75">
        <v>7.92</v>
      </c>
      <c r="J107" s="74">
        <v>34.159999999999997</v>
      </c>
      <c r="K107" s="43"/>
      <c r="L107" s="42"/>
    </row>
    <row r="108" spans="1:12" ht="15" x14ac:dyDescent="0.25">
      <c r="A108" s="16"/>
      <c r="B108" s="17"/>
      <c r="C108" s="8"/>
      <c r="D108" s="18" t="s">
        <v>32</v>
      </c>
      <c r="E108" s="9"/>
      <c r="F108" s="19">
        <f>F102+F103+F104+F105+F106+F107</f>
        <v>540</v>
      </c>
      <c r="G108" s="19">
        <f t="shared" ref="G108:J108" si="18">G102+G103+G104+G105+G106+G107</f>
        <v>15.42</v>
      </c>
      <c r="H108" s="19">
        <f t="shared" si="18"/>
        <v>12.629999999999999</v>
      </c>
      <c r="I108" s="19">
        <f t="shared" si="18"/>
        <v>71.28</v>
      </c>
      <c r="J108" s="19">
        <f t="shared" si="18"/>
        <v>483.18999999999994</v>
      </c>
      <c r="K108" s="25"/>
      <c r="L108" s="19">
        <f>SUM(L102:L107)</f>
        <v>0</v>
      </c>
    </row>
    <row r="109" spans="1:12" ht="15" x14ac:dyDescent="0.25">
      <c r="A109" s="13">
        <f>A102</f>
        <v>2</v>
      </c>
      <c r="B109" s="13">
        <f>B102</f>
        <v>2</v>
      </c>
      <c r="C109" s="10" t="s">
        <v>24</v>
      </c>
      <c r="D109" s="8" t="s">
        <v>25</v>
      </c>
      <c r="E109" s="56" t="s">
        <v>84</v>
      </c>
      <c r="F109" s="57">
        <v>60</v>
      </c>
      <c r="G109" s="57">
        <v>0.9</v>
      </c>
      <c r="H109" s="57">
        <v>0.1</v>
      </c>
      <c r="I109" s="67">
        <v>12.9</v>
      </c>
      <c r="J109" s="57">
        <v>56.8</v>
      </c>
      <c r="K109" s="43"/>
      <c r="L109" s="42"/>
    </row>
    <row r="110" spans="1:12" ht="15" x14ac:dyDescent="0.25">
      <c r="A110" s="14"/>
      <c r="B110" s="15"/>
      <c r="C110" s="11"/>
      <c r="D110" s="7" t="s">
        <v>26</v>
      </c>
      <c r="E110" s="51" t="s">
        <v>123</v>
      </c>
      <c r="F110" s="55">
        <v>225</v>
      </c>
      <c r="G110" s="55">
        <v>3.06</v>
      </c>
      <c r="H110" s="55">
        <v>5.64</v>
      </c>
      <c r="I110" s="68">
        <v>10.41</v>
      </c>
      <c r="J110" s="55">
        <v>118.34</v>
      </c>
      <c r="K110" s="43"/>
      <c r="L110" s="42"/>
    </row>
    <row r="111" spans="1:12" ht="15" x14ac:dyDescent="0.25">
      <c r="A111" s="14"/>
      <c r="B111" s="15"/>
      <c r="C111" s="11"/>
      <c r="D111" s="7" t="s">
        <v>28</v>
      </c>
      <c r="E111" s="51" t="s">
        <v>124</v>
      </c>
      <c r="F111" s="55">
        <v>190</v>
      </c>
      <c r="G111" s="55">
        <v>20.079999999999998</v>
      </c>
      <c r="H111" s="55">
        <v>23.7</v>
      </c>
      <c r="I111" s="68">
        <v>34.21</v>
      </c>
      <c r="J111" s="55">
        <v>390.08</v>
      </c>
      <c r="K111" s="43"/>
      <c r="L111" s="42"/>
    </row>
    <row r="112" spans="1:12" ht="15" x14ac:dyDescent="0.25">
      <c r="A112" s="14"/>
      <c r="B112" s="15"/>
      <c r="C112" s="11"/>
      <c r="D112" s="7" t="s">
        <v>22</v>
      </c>
      <c r="E112" s="51" t="s">
        <v>85</v>
      </c>
      <c r="F112" s="55">
        <v>200</v>
      </c>
      <c r="G112" s="55">
        <v>0.3</v>
      </c>
      <c r="H112" s="55">
        <v>0</v>
      </c>
      <c r="I112" s="68">
        <v>17.18</v>
      </c>
      <c r="J112" s="55">
        <v>69.650000000000006</v>
      </c>
      <c r="K112" s="43"/>
      <c r="L112" s="42"/>
    </row>
    <row r="113" spans="1:12" ht="15" x14ac:dyDescent="0.25">
      <c r="A113" s="14"/>
      <c r="B113" s="15"/>
      <c r="C113" s="11"/>
      <c r="D113" s="7" t="s">
        <v>30</v>
      </c>
      <c r="E113" s="51" t="s">
        <v>47</v>
      </c>
      <c r="F113" s="55">
        <v>40</v>
      </c>
      <c r="G113" s="55">
        <v>3.04</v>
      </c>
      <c r="H113" s="55">
        <v>0.32</v>
      </c>
      <c r="I113" s="68">
        <v>19.68</v>
      </c>
      <c r="J113" s="55">
        <v>93.76</v>
      </c>
      <c r="K113" s="43"/>
      <c r="L113" s="42"/>
    </row>
    <row r="114" spans="1:12" ht="15" x14ac:dyDescent="0.25">
      <c r="A114" s="14"/>
      <c r="B114" s="15"/>
      <c r="C114" s="11"/>
      <c r="D114" s="7" t="s">
        <v>31</v>
      </c>
      <c r="E114" s="51" t="s">
        <v>48</v>
      </c>
      <c r="F114" s="55">
        <v>30</v>
      </c>
      <c r="G114" s="55">
        <v>1.98</v>
      </c>
      <c r="H114" s="55">
        <v>0.36</v>
      </c>
      <c r="I114" s="68">
        <v>11.88</v>
      </c>
      <c r="J114" s="55">
        <v>51.24</v>
      </c>
      <c r="K114" s="43"/>
      <c r="L114" s="42"/>
    </row>
    <row r="115" spans="1:12" ht="15" x14ac:dyDescent="0.25">
      <c r="A115" s="16"/>
      <c r="B115" s="17"/>
      <c r="C115" s="8"/>
      <c r="D115" s="18" t="s">
        <v>32</v>
      </c>
      <c r="E115" s="9"/>
      <c r="F115" s="19">
        <f>F109+F110+F111+F112+F113+F114</f>
        <v>745</v>
      </c>
      <c r="G115" s="19">
        <f t="shared" ref="G115:J115" si="19">G109+G110+G111+G112+G113+G114</f>
        <v>29.36</v>
      </c>
      <c r="H115" s="19">
        <f t="shared" si="19"/>
        <v>30.119999999999997</v>
      </c>
      <c r="I115" s="19">
        <f t="shared" si="19"/>
        <v>106.25999999999999</v>
      </c>
      <c r="J115" s="19">
        <f t="shared" si="19"/>
        <v>779.87</v>
      </c>
      <c r="K115" s="25"/>
      <c r="L115" s="19">
        <f>SUM(L109:L114)</f>
        <v>0</v>
      </c>
    </row>
    <row r="116" spans="1:12" ht="15.75" thickBot="1" x14ac:dyDescent="0.25">
      <c r="A116" s="33">
        <f>A102</f>
        <v>2</v>
      </c>
      <c r="B116" s="33">
        <f>B102</f>
        <v>2</v>
      </c>
      <c r="C116" s="76" t="s">
        <v>4</v>
      </c>
      <c r="D116" s="77"/>
      <c r="E116" s="31"/>
      <c r="F116" s="32">
        <f>F108+F115</f>
        <v>1285</v>
      </c>
      <c r="G116" s="32">
        <f t="shared" ref="G116:J116" si="20">G108+G115</f>
        <v>44.78</v>
      </c>
      <c r="H116" s="32">
        <f t="shared" si="20"/>
        <v>42.75</v>
      </c>
      <c r="I116" s="32">
        <f t="shared" si="20"/>
        <v>177.54</v>
      </c>
      <c r="J116" s="32">
        <f t="shared" si="20"/>
        <v>1263.06</v>
      </c>
      <c r="K116" s="32"/>
      <c r="L116" s="32">
        <f>L108+L115</f>
        <v>0</v>
      </c>
    </row>
    <row r="117" spans="1:12" ht="15" x14ac:dyDescent="0.25">
      <c r="A117" s="20">
        <v>2</v>
      </c>
      <c r="B117" s="21">
        <v>3</v>
      </c>
      <c r="C117" s="22" t="s">
        <v>20</v>
      </c>
      <c r="D117" s="5" t="s">
        <v>25</v>
      </c>
      <c r="E117" s="50" t="s">
        <v>86</v>
      </c>
      <c r="F117" s="61">
        <v>60</v>
      </c>
      <c r="G117" s="61">
        <v>1.02</v>
      </c>
      <c r="H117" s="61">
        <v>3.78</v>
      </c>
      <c r="I117" s="70">
        <v>4.38</v>
      </c>
      <c r="J117" s="61">
        <v>55.8</v>
      </c>
      <c r="K117" s="40"/>
      <c r="L117" s="39"/>
    </row>
    <row r="118" spans="1:12" ht="15" x14ac:dyDescent="0.25">
      <c r="A118" s="23"/>
      <c r="B118" s="15"/>
      <c r="C118" s="11"/>
      <c r="D118" s="7" t="s">
        <v>27</v>
      </c>
      <c r="E118" s="51" t="s">
        <v>87</v>
      </c>
      <c r="F118" s="55">
        <v>110</v>
      </c>
      <c r="G118" s="55">
        <v>11.23</v>
      </c>
      <c r="H118" s="55">
        <v>5.03</v>
      </c>
      <c r="I118" s="68">
        <v>5.3</v>
      </c>
      <c r="J118" s="55">
        <v>161.19999999999999</v>
      </c>
      <c r="K118" s="43"/>
      <c r="L118" s="42"/>
    </row>
    <row r="119" spans="1:12" ht="15" x14ac:dyDescent="0.25">
      <c r="A119" s="23"/>
      <c r="B119" s="15"/>
      <c r="C119" s="11"/>
      <c r="D119" s="69" t="s">
        <v>28</v>
      </c>
      <c r="E119" s="62" t="s">
        <v>88</v>
      </c>
      <c r="F119" s="63">
        <v>150</v>
      </c>
      <c r="G119" s="63">
        <v>2.85</v>
      </c>
      <c r="H119" s="63">
        <v>4.55</v>
      </c>
      <c r="I119" s="71">
        <v>21.19</v>
      </c>
      <c r="J119" s="63">
        <v>140</v>
      </c>
      <c r="K119" s="43"/>
      <c r="L119" s="42"/>
    </row>
    <row r="120" spans="1:12" ht="15.75" customHeight="1" x14ac:dyDescent="0.25">
      <c r="A120" s="23"/>
      <c r="B120" s="15"/>
      <c r="C120" s="11"/>
      <c r="D120" s="7" t="s">
        <v>22</v>
      </c>
      <c r="E120" s="62" t="s">
        <v>71</v>
      </c>
      <c r="F120" s="63">
        <v>200</v>
      </c>
      <c r="G120" s="63">
        <v>5.6</v>
      </c>
      <c r="H120" s="63">
        <v>5.0999999999999996</v>
      </c>
      <c r="I120" s="71">
        <v>19.239999999999998</v>
      </c>
      <c r="J120" s="63">
        <v>145.09</v>
      </c>
      <c r="K120" s="43"/>
      <c r="L120" s="42"/>
    </row>
    <row r="121" spans="1:12" ht="15" x14ac:dyDescent="0.25">
      <c r="A121" s="23"/>
      <c r="B121" s="15"/>
      <c r="C121" s="11"/>
      <c r="D121" s="69" t="s">
        <v>30</v>
      </c>
      <c r="E121" s="62" t="s">
        <v>47</v>
      </c>
      <c r="F121" s="63">
        <v>20</v>
      </c>
      <c r="G121" s="63">
        <v>1.52</v>
      </c>
      <c r="H121" s="63">
        <v>0.16</v>
      </c>
      <c r="I121" s="71">
        <v>9.84</v>
      </c>
      <c r="J121" s="63">
        <v>46.88</v>
      </c>
      <c r="K121" s="43"/>
      <c r="L121" s="42"/>
    </row>
    <row r="122" spans="1:12" ht="15.75" thickBot="1" x14ac:dyDescent="0.3">
      <c r="A122" s="23"/>
      <c r="B122" s="15"/>
      <c r="C122" s="11"/>
      <c r="D122" s="72" t="s">
        <v>31</v>
      </c>
      <c r="E122" s="73" t="s">
        <v>48</v>
      </c>
      <c r="F122" s="74">
        <v>20</v>
      </c>
      <c r="G122" s="74">
        <v>1.32</v>
      </c>
      <c r="H122" s="74">
        <v>0.24</v>
      </c>
      <c r="I122" s="75">
        <v>7.92</v>
      </c>
      <c r="J122" s="74">
        <v>34.159999999999997</v>
      </c>
      <c r="K122" s="43"/>
      <c r="L122" s="42"/>
    </row>
    <row r="123" spans="1:12" ht="15" x14ac:dyDescent="0.25">
      <c r="A123" s="24"/>
      <c r="B123" s="17"/>
      <c r="C123" s="8"/>
      <c r="D123" s="18" t="s">
        <v>32</v>
      </c>
      <c r="E123" s="9"/>
      <c r="F123" s="19">
        <f>F117+F118+F119+F120+F121+F122</f>
        <v>560</v>
      </c>
      <c r="G123" s="19">
        <f t="shared" ref="G123:J123" si="21">G117+G118+G119+G120+G121+G122</f>
        <v>23.54</v>
      </c>
      <c r="H123" s="19">
        <f t="shared" si="21"/>
        <v>18.86</v>
      </c>
      <c r="I123" s="19">
        <f t="shared" si="21"/>
        <v>67.87</v>
      </c>
      <c r="J123" s="19">
        <f t="shared" si="21"/>
        <v>583.13</v>
      </c>
      <c r="K123" s="25"/>
      <c r="L123" s="19">
        <f>SUM(L117:L122)</f>
        <v>0</v>
      </c>
    </row>
    <row r="124" spans="1:12" ht="15" x14ac:dyDescent="0.25">
      <c r="A124" s="26">
        <f>A117</f>
        <v>2</v>
      </c>
      <c r="B124" s="13">
        <f>B117</f>
        <v>3</v>
      </c>
      <c r="C124" s="10" t="s">
        <v>24</v>
      </c>
      <c r="D124" s="8" t="s">
        <v>25</v>
      </c>
      <c r="E124" s="56" t="s">
        <v>91</v>
      </c>
      <c r="F124" s="57">
        <v>60</v>
      </c>
      <c r="G124" s="57">
        <v>0.91</v>
      </c>
      <c r="H124" s="57">
        <v>6.1</v>
      </c>
      <c r="I124" s="67">
        <v>2.65</v>
      </c>
      <c r="J124" s="57">
        <v>68.72</v>
      </c>
      <c r="K124" s="43"/>
      <c r="L124" s="42"/>
    </row>
    <row r="125" spans="1:12" ht="15" x14ac:dyDescent="0.25">
      <c r="A125" s="23"/>
      <c r="B125" s="15"/>
      <c r="C125" s="11"/>
      <c r="D125" s="7" t="s">
        <v>26</v>
      </c>
      <c r="E125" s="51" t="s">
        <v>92</v>
      </c>
      <c r="F125" s="55">
        <v>200</v>
      </c>
      <c r="G125" s="55">
        <v>2.25</v>
      </c>
      <c r="H125" s="55">
        <v>4.26</v>
      </c>
      <c r="I125" s="68">
        <v>11.05</v>
      </c>
      <c r="J125" s="55">
        <v>96.93</v>
      </c>
      <c r="K125" s="43"/>
      <c r="L125" s="42"/>
    </row>
    <row r="126" spans="1:12" ht="15" x14ac:dyDescent="0.25">
      <c r="A126" s="23"/>
      <c r="B126" s="15"/>
      <c r="C126" s="11"/>
      <c r="D126" s="7" t="s">
        <v>27</v>
      </c>
      <c r="E126" s="51" t="s">
        <v>93</v>
      </c>
      <c r="F126" s="55">
        <v>90</v>
      </c>
      <c r="G126" s="55">
        <v>13.1</v>
      </c>
      <c r="H126" s="55">
        <v>9.99</v>
      </c>
      <c r="I126" s="68">
        <v>13.14</v>
      </c>
      <c r="J126" s="55">
        <v>185.43</v>
      </c>
      <c r="K126" s="43"/>
      <c r="L126" s="42"/>
    </row>
    <row r="127" spans="1:12" ht="15" x14ac:dyDescent="0.25">
      <c r="A127" s="23"/>
      <c r="B127" s="15"/>
      <c r="C127" s="11"/>
      <c r="D127" s="7" t="s">
        <v>28</v>
      </c>
      <c r="E127" s="51" t="s">
        <v>94</v>
      </c>
      <c r="F127" s="55">
        <v>150</v>
      </c>
      <c r="G127" s="55">
        <v>4.18</v>
      </c>
      <c r="H127" s="55">
        <v>3.75</v>
      </c>
      <c r="I127" s="68">
        <v>24.98</v>
      </c>
      <c r="J127" s="55">
        <v>150.96</v>
      </c>
      <c r="K127" s="43"/>
      <c r="L127" s="42"/>
    </row>
    <row r="128" spans="1:12" ht="15" x14ac:dyDescent="0.25">
      <c r="A128" s="23"/>
      <c r="B128" s="15"/>
      <c r="C128" s="11"/>
      <c r="D128" s="7" t="s">
        <v>89</v>
      </c>
      <c r="E128" s="51" t="s">
        <v>95</v>
      </c>
      <c r="F128" s="55">
        <v>200</v>
      </c>
      <c r="G128" s="55">
        <v>0.2</v>
      </c>
      <c r="H128" s="55">
        <v>0</v>
      </c>
      <c r="I128" s="68">
        <v>9.24</v>
      </c>
      <c r="J128" s="55">
        <v>37.69</v>
      </c>
      <c r="K128" s="43"/>
      <c r="L128" s="42"/>
    </row>
    <row r="129" spans="1:12" ht="15" x14ac:dyDescent="0.25">
      <c r="A129" s="23"/>
      <c r="B129" s="15"/>
      <c r="C129" s="11"/>
      <c r="D129" s="7" t="s">
        <v>90</v>
      </c>
      <c r="E129" s="51" t="s">
        <v>47</v>
      </c>
      <c r="F129" s="55">
        <v>40</v>
      </c>
      <c r="G129" s="55">
        <v>3.04</v>
      </c>
      <c r="H129" s="55">
        <v>0.32</v>
      </c>
      <c r="I129" s="68">
        <v>19.68</v>
      </c>
      <c r="J129" s="55">
        <v>93.76</v>
      </c>
      <c r="K129" s="43"/>
      <c r="L129" s="42"/>
    </row>
    <row r="130" spans="1:12" ht="15" x14ac:dyDescent="0.25">
      <c r="A130" s="23"/>
      <c r="B130" s="15"/>
      <c r="C130" s="11"/>
      <c r="D130" s="7" t="s">
        <v>31</v>
      </c>
      <c r="E130" s="62" t="s">
        <v>48</v>
      </c>
      <c r="F130" s="63">
        <v>30</v>
      </c>
      <c r="G130" s="63">
        <v>1.98</v>
      </c>
      <c r="H130" s="63">
        <v>0.36</v>
      </c>
      <c r="I130" s="71">
        <v>11.88</v>
      </c>
      <c r="J130" s="63">
        <v>51.24</v>
      </c>
      <c r="K130" s="43"/>
      <c r="L130" s="42"/>
    </row>
    <row r="131" spans="1:12" ht="15" x14ac:dyDescent="0.25">
      <c r="A131" s="23"/>
      <c r="B131" s="15"/>
      <c r="C131" s="11"/>
      <c r="D131" s="10" t="s">
        <v>23</v>
      </c>
      <c r="E131" s="62" t="s">
        <v>111</v>
      </c>
      <c r="F131" s="63">
        <v>235</v>
      </c>
      <c r="G131" s="63">
        <v>0.44</v>
      </c>
      <c r="H131" s="63">
        <v>0.44</v>
      </c>
      <c r="I131" s="71">
        <v>10.78</v>
      </c>
      <c r="J131" s="63">
        <v>51.7</v>
      </c>
      <c r="K131" s="43"/>
      <c r="L131" s="42"/>
    </row>
    <row r="132" spans="1:12" ht="15" x14ac:dyDescent="0.25">
      <c r="A132" s="24"/>
      <c r="B132" s="17"/>
      <c r="C132" s="8"/>
      <c r="D132" s="18" t="s">
        <v>32</v>
      </c>
      <c r="E132" s="9"/>
      <c r="F132" s="19">
        <f>F124+F125+F126+F127+F128+F129+F130+F131</f>
        <v>1005</v>
      </c>
      <c r="G132" s="19">
        <f>SUM(G124:G131)</f>
        <v>26.099999999999998</v>
      </c>
      <c r="H132" s="19">
        <f>SUM(H124:H131)</f>
        <v>25.220000000000002</v>
      </c>
      <c r="I132" s="19">
        <f>SUM(I124:I131)</f>
        <v>103.4</v>
      </c>
      <c r="J132" s="19">
        <f>SUM(J124:J131)</f>
        <v>736.43000000000006</v>
      </c>
      <c r="K132" s="25"/>
      <c r="L132" s="19">
        <f>SUM(L124:L131)</f>
        <v>0</v>
      </c>
    </row>
    <row r="133" spans="1:12" ht="15.75" thickBot="1" x14ac:dyDescent="0.25">
      <c r="A133" s="29">
        <f>A117</f>
        <v>2</v>
      </c>
      <c r="B133" s="30">
        <f>B117</f>
        <v>3</v>
      </c>
      <c r="C133" s="76" t="s">
        <v>4</v>
      </c>
      <c r="D133" s="77"/>
      <c r="E133" s="31"/>
      <c r="F133" s="32">
        <f>F123+F132</f>
        <v>1565</v>
      </c>
      <c r="G133" s="32">
        <f t="shared" ref="G133:J133" si="22">G123+G132</f>
        <v>49.64</v>
      </c>
      <c r="H133" s="32">
        <f t="shared" si="22"/>
        <v>44.08</v>
      </c>
      <c r="I133" s="32">
        <f t="shared" si="22"/>
        <v>171.27</v>
      </c>
      <c r="J133" s="32">
        <f t="shared" si="22"/>
        <v>1319.56</v>
      </c>
      <c r="K133" s="32"/>
      <c r="L133" s="32">
        <f>L123+L132</f>
        <v>0</v>
      </c>
    </row>
    <row r="134" spans="1:12" ht="15" x14ac:dyDescent="0.25">
      <c r="A134" s="20">
        <v>2</v>
      </c>
      <c r="B134" s="21">
        <v>4</v>
      </c>
      <c r="C134" s="22" t="s">
        <v>20</v>
      </c>
      <c r="D134" s="5" t="s">
        <v>25</v>
      </c>
      <c r="E134" s="50" t="s">
        <v>96</v>
      </c>
      <c r="F134" s="61">
        <v>25</v>
      </c>
      <c r="G134" s="61">
        <v>5.25</v>
      </c>
      <c r="H134" s="61">
        <v>7.38</v>
      </c>
      <c r="I134" s="70">
        <v>0</v>
      </c>
      <c r="J134" s="61">
        <v>89.58</v>
      </c>
      <c r="K134" s="40"/>
      <c r="L134" s="39"/>
    </row>
    <row r="135" spans="1:12" ht="15" x14ac:dyDescent="0.25">
      <c r="A135" s="23"/>
      <c r="B135" s="15"/>
      <c r="C135" s="11"/>
      <c r="D135" s="7" t="s">
        <v>21</v>
      </c>
      <c r="E135" s="51" t="s">
        <v>97</v>
      </c>
      <c r="F135" s="55">
        <v>250</v>
      </c>
      <c r="G135" s="55">
        <v>5</v>
      </c>
      <c r="H135" s="55">
        <v>6.42</v>
      </c>
      <c r="I135" s="68">
        <v>31.71</v>
      </c>
      <c r="J135" s="55">
        <v>208.61</v>
      </c>
      <c r="K135" s="43"/>
      <c r="L135" s="42"/>
    </row>
    <row r="136" spans="1:12" ht="15" x14ac:dyDescent="0.25">
      <c r="A136" s="23"/>
      <c r="B136" s="15"/>
      <c r="C136" s="11"/>
      <c r="D136" s="69" t="s">
        <v>22</v>
      </c>
      <c r="E136" s="62" t="s">
        <v>64</v>
      </c>
      <c r="F136" s="63">
        <v>200</v>
      </c>
      <c r="G136" s="63">
        <v>0.1</v>
      </c>
      <c r="H136" s="63">
        <v>0</v>
      </c>
      <c r="I136" s="71">
        <v>15.2</v>
      </c>
      <c r="J136" s="63">
        <v>61</v>
      </c>
      <c r="K136" s="43"/>
      <c r="L136" s="42"/>
    </row>
    <row r="137" spans="1:12" ht="15" x14ac:dyDescent="0.25">
      <c r="A137" s="23"/>
      <c r="B137" s="15"/>
      <c r="C137" s="11"/>
      <c r="D137" s="7" t="s">
        <v>25</v>
      </c>
      <c r="E137" s="62" t="s">
        <v>98</v>
      </c>
      <c r="F137" s="63">
        <v>50</v>
      </c>
      <c r="G137" s="63">
        <v>4.6399999999999997</v>
      </c>
      <c r="H137" s="63">
        <v>0.99</v>
      </c>
      <c r="I137" s="71">
        <v>26.11</v>
      </c>
      <c r="J137" s="63">
        <v>132</v>
      </c>
      <c r="K137" s="43"/>
      <c r="L137" s="42"/>
    </row>
    <row r="138" spans="1:12" ht="15" x14ac:dyDescent="0.25">
      <c r="A138" s="23"/>
      <c r="B138" s="15"/>
      <c r="C138" s="11"/>
      <c r="D138" s="69" t="s">
        <v>30</v>
      </c>
      <c r="E138" s="62" t="s">
        <v>47</v>
      </c>
      <c r="F138" s="63">
        <v>20</v>
      </c>
      <c r="G138" s="63">
        <v>1.32</v>
      </c>
      <c r="H138" s="63">
        <v>0.24</v>
      </c>
      <c r="I138" s="71">
        <v>7.92</v>
      </c>
      <c r="J138" s="63">
        <v>34.159999999999997</v>
      </c>
      <c r="K138" s="43"/>
      <c r="L138" s="42"/>
    </row>
    <row r="139" spans="1:12" ht="15" x14ac:dyDescent="0.25">
      <c r="A139" s="24"/>
      <c r="B139" s="17"/>
      <c r="C139" s="8"/>
      <c r="D139" s="18" t="s">
        <v>32</v>
      </c>
      <c r="E139" s="9"/>
      <c r="F139" s="19">
        <f>F134+F135+F136+F137+F138</f>
        <v>545</v>
      </c>
      <c r="G139" s="19">
        <f t="shared" ref="G139:J139" si="23">G134+G135+G136+G137+G138</f>
        <v>16.309999999999999</v>
      </c>
      <c r="H139" s="19">
        <f t="shared" si="23"/>
        <v>15.030000000000001</v>
      </c>
      <c r="I139" s="19">
        <f t="shared" si="23"/>
        <v>80.94</v>
      </c>
      <c r="J139" s="19">
        <f t="shared" si="23"/>
        <v>525.35</v>
      </c>
      <c r="K139" s="25"/>
      <c r="L139" s="19">
        <f>SUM(L134:L138)</f>
        <v>0</v>
      </c>
    </row>
    <row r="140" spans="1:12" ht="15" x14ac:dyDescent="0.25">
      <c r="A140" s="26">
        <f>A134</f>
        <v>2</v>
      </c>
      <c r="B140" s="13">
        <f>B134</f>
        <v>4</v>
      </c>
      <c r="C140" s="10" t="s">
        <v>24</v>
      </c>
      <c r="D140" s="8" t="s">
        <v>25</v>
      </c>
      <c r="E140" s="56" t="s">
        <v>99</v>
      </c>
      <c r="F140" s="57">
        <v>60</v>
      </c>
      <c r="G140" s="57">
        <v>0.92</v>
      </c>
      <c r="H140" s="57">
        <v>4.25</v>
      </c>
      <c r="I140" s="67">
        <v>5.0199999999999996</v>
      </c>
      <c r="J140" s="57">
        <v>54.1</v>
      </c>
      <c r="K140" s="43"/>
      <c r="L140" s="42"/>
    </row>
    <row r="141" spans="1:12" ht="15" x14ac:dyDescent="0.25">
      <c r="A141" s="23"/>
      <c r="B141" s="15"/>
      <c r="C141" s="11"/>
      <c r="D141" s="7" t="s">
        <v>26</v>
      </c>
      <c r="E141" s="51" t="s">
        <v>100</v>
      </c>
      <c r="F141" s="55">
        <v>200</v>
      </c>
      <c r="G141" s="55">
        <v>1.61</v>
      </c>
      <c r="H141" s="55">
        <v>2.04</v>
      </c>
      <c r="I141" s="68">
        <v>12.69</v>
      </c>
      <c r="J141" s="55">
        <v>95.35</v>
      </c>
      <c r="K141" s="43"/>
      <c r="L141" s="42"/>
    </row>
    <row r="142" spans="1:12" ht="15" x14ac:dyDescent="0.25">
      <c r="A142" s="23"/>
      <c r="B142" s="15"/>
      <c r="C142" s="11"/>
      <c r="D142" s="7" t="s">
        <v>27</v>
      </c>
      <c r="E142" s="51" t="s">
        <v>101</v>
      </c>
      <c r="F142" s="55">
        <v>100</v>
      </c>
      <c r="G142" s="55">
        <v>10.24</v>
      </c>
      <c r="H142" s="55">
        <v>9.69</v>
      </c>
      <c r="I142" s="68">
        <v>6.26</v>
      </c>
      <c r="J142" s="55">
        <v>198.06</v>
      </c>
      <c r="K142" s="43"/>
      <c r="L142" s="42"/>
    </row>
    <row r="143" spans="1:12" ht="15" x14ac:dyDescent="0.25">
      <c r="A143" s="23"/>
      <c r="B143" s="15"/>
      <c r="C143" s="11"/>
      <c r="D143" s="7" t="s">
        <v>29</v>
      </c>
      <c r="E143" s="51" t="s">
        <v>82</v>
      </c>
      <c r="F143" s="55">
        <v>150</v>
      </c>
      <c r="G143" s="55">
        <v>3.18</v>
      </c>
      <c r="H143" s="55">
        <v>4.25</v>
      </c>
      <c r="I143" s="68">
        <v>19.78</v>
      </c>
      <c r="J143" s="55">
        <v>130.66</v>
      </c>
      <c r="K143" s="43"/>
      <c r="L143" s="42"/>
    </row>
    <row r="144" spans="1:12" ht="15" x14ac:dyDescent="0.25">
      <c r="A144" s="23"/>
      <c r="B144" s="15"/>
      <c r="C144" s="11"/>
      <c r="D144" s="7" t="s">
        <v>30</v>
      </c>
      <c r="E144" s="51" t="s">
        <v>47</v>
      </c>
      <c r="F144" s="55">
        <v>200</v>
      </c>
      <c r="G144" s="55">
        <v>1.34</v>
      </c>
      <c r="H144" s="55">
        <v>0.6</v>
      </c>
      <c r="I144" s="68">
        <v>15.36</v>
      </c>
      <c r="J144" s="55">
        <v>64</v>
      </c>
      <c r="K144" s="43"/>
      <c r="L144" s="42"/>
    </row>
    <row r="145" spans="1:12" ht="15" x14ac:dyDescent="0.25">
      <c r="A145" s="23"/>
      <c r="B145" s="15"/>
      <c r="C145" s="11"/>
      <c r="D145" s="7" t="s">
        <v>31</v>
      </c>
      <c r="E145" s="51" t="s">
        <v>48</v>
      </c>
      <c r="F145" s="55">
        <v>40</v>
      </c>
      <c r="G145" s="55">
        <v>3.04</v>
      </c>
      <c r="H145" s="55">
        <v>0.32</v>
      </c>
      <c r="I145" s="68">
        <v>19.68</v>
      </c>
      <c r="J145" s="55">
        <v>93.76</v>
      </c>
      <c r="K145" s="43"/>
      <c r="L145" s="42"/>
    </row>
    <row r="146" spans="1:12" ht="15" x14ac:dyDescent="0.25">
      <c r="A146" s="23"/>
      <c r="B146" s="15"/>
      <c r="C146" s="11"/>
      <c r="D146" s="7" t="s">
        <v>39</v>
      </c>
      <c r="E146" s="62" t="s">
        <v>102</v>
      </c>
      <c r="F146" s="63">
        <v>30</v>
      </c>
      <c r="G146" s="63">
        <v>1.98</v>
      </c>
      <c r="H146" s="63">
        <v>0.36</v>
      </c>
      <c r="I146" s="71">
        <v>11.88</v>
      </c>
      <c r="J146" s="63">
        <v>51.24</v>
      </c>
      <c r="K146" s="43"/>
      <c r="L146" s="42"/>
    </row>
    <row r="147" spans="1:12" ht="15" x14ac:dyDescent="0.25">
      <c r="A147" s="23"/>
      <c r="B147" s="15"/>
      <c r="C147" s="11"/>
      <c r="D147" s="10" t="s">
        <v>23</v>
      </c>
      <c r="E147" s="62" t="s">
        <v>125</v>
      </c>
      <c r="F147" s="63">
        <v>233</v>
      </c>
      <c r="G147" s="63">
        <v>0.44</v>
      </c>
      <c r="H147" s="63">
        <v>0.33</v>
      </c>
      <c r="I147" s="71">
        <v>11.33</v>
      </c>
      <c r="J147" s="63">
        <v>50.05</v>
      </c>
      <c r="K147" s="43"/>
      <c r="L147" s="42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F140+F141+F142+F143+F144+F145+F146+F147</f>
        <v>1013</v>
      </c>
      <c r="G148" s="19">
        <f t="shared" ref="G148:J148" si="24">G140+G141+G142+G143+G144+G145+G146+G147</f>
        <v>22.75</v>
      </c>
      <c r="H148" s="19">
        <f t="shared" si="24"/>
        <v>21.84</v>
      </c>
      <c r="I148" s="19">
        <f t="shared" si="24"/>
        <v>101.99999999999999</v>
      </c>
      <c r="J148" s="19">
        <f t="shared" si="24"/>
        <v>737.21999999999991</v>
      </c>
      <c r="K148" s="25"/>
      <c r="L148" s="19">
        <f>SUM(L140:L147)</f>
        <v>0</v>
      </c>
    </row>
    <row r="149" spans="1:12" ht="15" x14ac:dyDescent="0.2">
      <c r="A149" s="29">
        <f>A134</f>
        <v>2</v>
      </c>
      <c r="B149" s="30">
        <f>B134</f>
        <v>4</v>
      </c>
      <c r="C149" s="76" t="s">
        <v>4</v>
      </c>
      <c r="D149" s="77"/>
      <c r="E149" s="31"/>
      <c r="F149" s="32">
        <f>F139+F148</f>
        <v>1558</v>
      </c>
      <c r="G149" s="32">
        <f t="shared" ref="G149:J149" si="25">G139+G148</f>
        <v>39.06</v>
      </c>
      <c r="H149" s="32">
        <f t="shared" si="25"/>
        <v>36.870000000000005</v>
      </c>
      <c r="I149" s="32">
        <f t="shared" si="25"/>
        <v>182.94</v>
      </c>
      <c r="J149" s="32">
        <f t="shared" si="25"/>
        <v>1262.57</v>
      </c>
      <c r="K149" s="32"/>
      <c r="L149" s="32">
        <f>L139+L148</f>
        <v>0</v>
      </c>
    </row>
    <row r="150" spans="1:12" ht="15" x14ac:dyDescent="0.25">
      <c r="A150" s="20">
        <v>2</v>
      </c>
      <c r="B150" s="21">
        <v>5</v>
      </c>
      <c r="C150" s="22" t="s">
        <v>20</v>
      </c>
      <c r="D150" s="5" t="s">
        <v>21</v>
      </c>
      <c r="E150" s="50" t="s">
        <v>103</v>
      </c>
      <c r="F150" s="61">
        <v>200</v>
      </c>
      <c r="G150" s="61">
        <v>15.79</v>
      </c>
      <c r="H150" s="61">
        <v>15.75</v>
      </c>
      <c r="I150" s="70">
        <v>16.64</v>
      </c>
      <c r="J150" s="61">
        <v>263.81</v>
      </c>
      <c r="K150" s="40"/>
      <c r="L150" s="39"/>
    </row>
    <row r="151" spans="1:12" ht="15" x14ac:dyDescent="0.25">
      <c r="A151" s="23"/>
      <c r="B151" s="15"/>
      <c r="C151" s="11"/>
      <c r="D151" s="7" t="s">
        <v>22</v>
      </c>
      <c r="E151" s="51" t="s">
        <v>104</v>
      </c>
      <c r="F151" s="55">
        <v>200</v>
      </c>
      <c r="G151" s="55">
        <v>0.3</v>
      </c>
      <c r="H151" s="55">
        <v>0</v>
      </c>
      <c r="I151" s="68">
        <v>17.18</v>
      </c>
      <c r="J151" s="55">
        <v>69.650000000000006</v>
      </c>
      <c r="K151" s="43"/>
      <c r="L151" s="42"/>
    </row>
    <row r="152" spans="1:12" ht="15" x14ac:dyDescent="0.25">
      <c r="A152" s="23"/>
      <c r="B152" s="15"/>
      <c r="C152" s="11"/>
      <c r="D152" s="69" t="s">
        <v>30</v>
      </c>
      <c r="E152" s="62" t="s">
        <v>47</v>
      </c>
      <c r="F152" s="63">
        <v>20</v>
      </c>
      <c r="G152" s="63">
        <v>1.52</v>
      </c>
      <c r="H152" s="63">
        <v>0.16</v>
      </c>
      <c r="I152" s="71">
        <v>9.84</v>
      </c>
      <c r="J152" s="63">
        <v>46.88</v>
      </c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62" t="s">
        <v>48</v>
      </c>
      <c r="F153" s="63">
        <v>20</v>
      </c>
      <c r="G153" s="63">
        <v>1.32</v>
      </c>
      <c r="H153" s="63">
        <v>0.24</v>
      </c>
      <c r="I153" s="71">
        <v>7.92</v>
      </c>
      <c r="J153" s="63">
        <v>34.159999999999997</v>
      </c>
      <c r="K153" s="43"/>
      <c r="L153" s="42"/>
    </row>
    <row r="154" spans="1:12" ht="15" x14ac:dyDescent="0.25">
      <c r="A154" s="23"/>
      <c r="B154" s="15"/>
      <c r="C154" s="11"/>
      <c r="D154" s="69" t="s">
        <v>23</v>
      </c>
      <c r="E154" s="62" t="s">
        <v>126</v>
      </c>
      <c r="F154" s="63">
        <v>245</v>
      </c>
      <c r="G154" s="63">
        <v>1.5</v>
      </c>
      <c r="H154" s="63">
        <v>5</v>
      </c>
      <c r="I154" s="71">
        <v>21</v>
      </c>
      <c r="J154" s="63">
        <v>94.5</v>
      </c>
      <c r="K154" s="43"/>
      <c r="L154" s="42"/>
    </row>
    <row r="155" spans="1:12" ht="15.75" customHeight="1" x14ac:dyDescent="0.25">
      <c r="A155" s="24"/>
      <c r="B155" s="17"/>
      <c r="C155" s="8"/>
      <c r="D155" s="18" t="s">
        <v>32</v>
      </c>
      <c r="E155" s="9"/>
      <c r="F155" s="19">
        <f>F150+F151+F152+F153+F154</f>
        <v>685</v>
      </c>
      <c r="G155" s="19">
        <f t="shared" ref="G155:J155" si="26">G150+G151+G152+G153+G154</f>
        <v>20.43</v>
      </c>
      <c r="H155" s="19">
        <f t="shared" si="26"/>
        <v>21.15</v>
      </c>
      <c r="I155" s="19">
        <f t="shared" si="26"/>
        <v>72.58</v>
      </c>
      <c r="J155" s="19">
        <f t="shared" si="26"/>
        <v>509</v>
      </c>
      <c r="K155" s="25"/>
      <c r="L155" s="19">
        <f>SUM(L150:L154)</f>
        <v>0</v>
      </c>
    </row>
    <row r="156" spans="1:12" ht="15" x14ac:dyDescent="0.25">
      <c r="A156" s="26">
        <f>A150</f>
        <v>2</v>
      </c>
      <c r="B156" s="13">
        <f>B150</f>
        <v>5</v>
      </c>
      <c r="C156" s="10" t="s">
        <v>24</v>
      </c>
      <c r="D156" s="8" t="s">
        <v>25</v>
      </c>
      <c r="E156" s="56" t="s">
        <v>105</v>
      </c>
      <c r="F156" s="57">
        <v>60</v>
      </c>
      <c r="G156" s="57">
        <v>1.2</v>
      </c>
      <c r="H156" s="57">
        <v>4.2</v>
      </c>
      <c r="I156" s="67">
        <v>6</v>
      </c>
      <c r="J156" s="57">
        <v>68</v>
      </c>
      <c r="K156" s="43"/>
      <c r="L156" s="42"/>
    </row>
    <row r="157" spans="1:12" ht="30" x14ac:dyDescent="0.25">
      <c r="A157" s="23"/>
      <c r="B157" s="15"/>
      <c r="C157" s="11"/>
      <c r="D157" s="7" t="s">
        <v>26</v>
      </c>
      <c r="E157" s="51" t="s">
        <v>127</v>
      </c>
      <c r="F157" s="55">
        <v>205</v>
      </c>
      <c r="G157" s="55">
        <v>1.7</v>
      </c>
      <c r="H157" s="55">
        <v>3.31</v>
      </c>
      <c r="I157" s="68">
        <v>6.77</v>
      </c>
      <c r="J157" s="55">
        <v>94.15</v>
      </c>
      <c r="K157" s="43"/>
      <c r="L157" s="42"/>
    </row>
    <row r="158" spans="1:12" ht="15" x14ac:dyDescent="0.25">
      <c r="A158" s="23"/>
      <c r="B158" s="15"/>
      <c r="C158" s="11"/>
      <c r="D158" s="7" t="s">
        <v>27</v>
      </c>
      <c r="E158" s="51" t="s">
        <v>106</v>
      </c>
      <c r="F158" s="55">
        <v>90</v>
      </c>
      <c r="G158" s="55">
        <v>11.56</v>
      </c>
      <c r="H158" s="55">
        <v>14.42</v>
      </c>
      <c r="I158" s="68">
        <v>13.88</v>
      </c>
      <c r="J158" s="55">
        <v>209.8</v>
      </c>
      <c r="K158" s="43"/>
      <c r="L158" s="42"/>
    </row>
    <row r="159" spans="1:12" ht="15" x14ac:dyDescent="0.25">
      <c r="A159" s="23"/>
      <c r="B159" s="15"/>
      <c r="C159" s="11"/>
      <c r="D159" s="7" t="s">
        <v>28</v>
      </c>
      <c r="E159" s="51" t="s">
        <v>107</v>
      </c>
      <c r="F159" s="55">
        <v>150</v>
      </c>
      <c r="G159" s="55">
        <v>5.4</v>
      </c>
      <c r="H159" s="55">
        <v>4.8899999999999997</v>
      </c>
      <c r="I159" s="68">
        <v>32.81</v>
      </c>
      <c r="J159" s="55">
        <v>134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108</v>
      </c>
      <c r="F160" s="55">
        <v>200</v>
      </c>
      <c r="G160" s="55">
        <v>5.84</v>
      </c>
      <c r="H160" s="55">
        <v>4.68</v>
      </c>
      <c r="I160" s="68">
        <v>19.329999999999998</v>
      </c>
      <c r="J160" s="55">
        <v>130.38999999999999</v>
      </c>
      <c r="K160" s="43"/>
      <c r="L160" s="42"/>
    </row>
    <row r="161" spans="1:12" ht="15" x14ac:dyDescent="0.25">
      <c r="A161" s="23"/>
      <c r="B161" s="15"/>
      <c r="C161" s="11"/>
      <c r="D161" s="7" t="s">
        <v>30</v>
      </c>
      <c r="E161" s="51" t="s">
        <v>109</v>
      </c>
      <c r="F161" s="55">
        <v>50</v>
      </c>
      <c r="G161" s="55">
        <v>3.8</v>
      </c>
      <c r="H161" s="55">
        <v>0.4</v>
      </c>
      <c r="I161" s="68">
        <v>24.6</v>
      </c>
      <c r="J161" s="55">
        <v>117.2</v>
      </c>
      <c r="K161" s="43"/>
      <c r="L161" s="42"/>
    </row>
    <row r="162" spans="1:12" ht="15" x14ac:dyDescent="0.25">
      <c r="A162" s="23"/>
      <c r="B162" s="15"/>
      <c r="C162" s="11"/>
      <c r="D162" s="7" t="s">
        <v>31</v>
      </c>
      <c r="E162" s="62" t="s">
        <v>48</v>
      </c>
      <c r="F162" s="63">
        <v>30</v>
      </c>
      <c r="G162" s="63">
        <v>1.98</v>
      </c>
      <c r="H162" s="63">
        <v>0.36</v>
      </c>
      <c r="I162" s="71">
        <v>11.88</v>
      </c>
      <c r="J162" s="63">
        <v>51.24</v>
      </c>
      <c r="K162" s="43"/>
      <c r="L162" s="42"/>
    </row>
    <row r="163" spans="1:12" ht="15" x14ac:dyDescent="0.25">
      <c r="A163" s="24"/>
      <c r="B163" s="17"/>
      <c r="C163" s="8"/>
      <c r="D163" s="18" t="s">
        <v>32</v>
      </c>
      <c r="E163" s="9"/>
      <c r="F163" s="19">
        <f>F156+F157+F158+F159+F160+F161+F162</f>
        <v>785</v>
      </c>
      <c r="G163" s="19">
        <f t="shared" ref="G163:J163" si="27">G156+G157+G158+G159+G160+G161+G162</f>
        <v>31.48</v>
      </c>
      <c r="H163" s="19">
        <f t="shared" si="27"/>
        <v>32.26</v>
      </c>
      <c r="I163" s="19">
        <f t="shared" si="27"/>
        <v>115.26999999999998</v>
      </c>
      <c r="J163" s="19">
        <f t="shared" si="27"/>
        <v>804.78000000000009</v>
      </c>
      <c r="K163" s="25"/>
      <c r="L163" s="19">
        <f>SUM(L156:L162)</f>
        <v>0</v>
      </c>
    </row>
    <row r="164" spans="1:12" ht="15" x14ac:dyDescent="0.2">
      <c r="A164" s="29">
        <f>A150</f>
        <v>2</v>
      </c>
      <c r="B164" s="30">
        <f>B150</f>
        <v>5</v>
      </c>
      <c r="C164" s="76" t="s">
        <v>4</v>
      </c>
      <c r="D164" s="77"/>
      <c r="E164" s="31"/>
      <c r="F164" s="32">
        <f>F155+F163</f>
        <v>1470</v>
      </c>
      <c r="G164" s="32">
        <f t="shared" ref="G164:J164" si="28">G155+G163</f>
        <v>51.91</v>
      </c>
      <c r="H164" s="32">
        <f t="shared" si="28"/>
        <v>53.41</v>
      </c>
      <c r="I164" s="32">
        <f t="shared" si="28"/>
        <v>187.84999999999997</v>
      </c>
      <c r="J164" s="32">
        <f t="shared" si="28"/>
        <v>1313.7800000000002</v>
      </c>
      <c r="K164" s="32"/>
      <c r="L164" s="32">
        <f>L155+L163</f>
        <v>0</v>
      </c>
    </row>
    <row r="165" spans="1:12" x14ac:dyDescent="0.2">
      <c r="A165" s="27"/>
      <c r="B165" s="28"/>
      <c r="C165" s="78" t="s">
        <v>5</v>
      </c>
      <c r="D165" s="78"/>
      <c r="E165" s="78"/>
      <c r="F165" s="34">
        <f>(F19+F34+F51+F69+F84+F101+F116+F133+F149+F164)/(IF(F19=0,0,1)+IF(F34=0,0,1)+IF(F51=0,0,1)+IF(F69=0,0,1)+IF(F84=0,0,1)+IF(F101=0,0,1)+IF(F116=0,0,1)+IF(F133=0,0,1)+IF(F149=0,0,1)+IF(F164=0,0,1))</f>
        <v>1452.9</v>
      </c>
      <c r="G165" s="34">
        <f>(G19+G34+G51+G69+G84+G101+G116+G133+G149+G164)/(IF(G19=0,0,1)+IF(G34=0,0,1)+IF(G51=0,0,1)+IF(G69=0,0,1)+IF(G84=0,0,1)+IF(G101=0,0,1)+IF(G116=0,0,1)+IF(G133=0,0,1)+IF(G149=0,0,1)+IF(G164=0,0,1))</f>
        <v>119.02200000000001</v>
      </c>
      <c r="H165" s="34">
        <f>(H19+H34+H51+H69+H84+H101+H116+H133+H149+H164)/(IF(H19=0,0,1)+IF(H34=0,0,1)+IF(H51=0,0,1)+IF(H69=0,0,1)+IF(H84=0,0,1)+IF(H101=0,0,1)+IF(H116=0,0,1)+IF(H133=0,0,1)+IF(H149=0,0,1)+IF(H164=0,0,1))</f>
        <v>44.858999999999995</v>
      </c>
      <c r="I165" s="34">
        <f>(I19+I34+I51+I69+I84+I101+I116+I133+I149+I164)/(IF(I19=0,0,1)+IF(I34=0,0,1)+IF(I51=0,0,1)+IF(I69=0,0,1)+IF(I84=0,0,1)+IF(I101=0,0,1)+IF(I116=0,0,1)+IF(I133=0,0,1)+IF(I149=0,0,1)+IF(I164=0,0,1))</f>
        <v>169.185</v>
      </c>
      <c r="J165" s="34">
        <f>(J19+J34+J51+J69+J84+J101+J116+J133+J149+J164)/(IF(J19=0,0,1)+IF(J34=0,0,1)+IF(J51=0,0,1)+IF(J69=0,0,1)+IF(J84=0,0,1)+IF(J101=0,0,1)+IF(J116=0,0,1)+IF(J133=0,0,1)+IF(J149=0,0,1)+IF(J164=0,0,1))</f>
        <v>1211.183</v>
      </c>
      <c r="K165" s="34"/>
      <c r="L165" s="34" t="e">
        <f>(L19+L34+L51+L69+L84+L101+L116+L133+L149+L164)/(IF(L19=0,0,1)+IF(L34=0,0,1)+IF(L51=0,0,1)+IF(L69=0,0,1)+IF(L84=0,0,1)+IF(L101=0,0,1)+IF(L116=0,0,1)+IF(L133=0,0,1)+IF(L149=0,0,1)+IF(L164=0,0,1))</f>
        <v>#DIV/0!</v>
      </c>
    </row>
  </sheetData>
  <mergeCells count="14">
    <mergeCell ref="C1:E1"/>
    <mergeCell ref="H1:K1"/>
    <mergeCell ref="H2:K2"/>
    <mergeCell ref="C34:D34"/>
    <mergeCell ref="C51:D51"/>
    <mergeCell ref="C69:D69"/>
    <mergeCell ref="C84:D84"/>
    <mergeCell ref="C19:D19"/>
    <mergeCell ref="C165:E165"/>
    <mergeCell ref="C164:D164"/>
    <mergeCell ref="C101:D101"/>
    <mergeCell ref="C116:D116"/>
    <mergeCell ref="C133:D133"/>
    <mergeCell ref="C149:D149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Soh45</cp:lastModifiedBy>
  <cp:lastPrinted>2025-01-15T19:17:34Z</cp:lastPrinted>
  <dcterms:created xsi:type="dcterms:W3CDTF">2022-05-16T14:23:56Z</dcterms:created>
  <dcterms:modified xsi:type="dcterms:W3CDTF">2025-01-28T13:49:16Z</dcterms:modified>
</cp:coreProperties>
</file>